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3F72A0B6-3963-4E14-84E3-4112D8C4EDA5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9 (2023г)" sheetId="57" r:id="rId1"/>
  </sheets>
  <definedNames>
    <definedName name="_xlnm.Print_Area" localSheetId="0">'09 (2023г)'!$A$1:$H$67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<sst xmlns="http://schemas.openxmlformats.org/spreadsheetml/2006/main" count="92" uniqueCount="30">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</sst>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K12" sqref="K12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3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35">
      <c r="A3" s="56" t="s">
        <v>1</v>
      </c>
      <c r="B3" s="58" t="s">
        <v>2</v>
      </c>
      <c r="C3" s="60" t="s">
        <v>3</v>
      </c>
      <c r="D3" s="62" t="str">
        <f ca="1">CONCATENATE(TEXT(--(TODAY()-15),"ММММ")," ",YEAR(TODAY()))</f>
        <v>Сентябрь 2023</v>
      </c>
      <c r="E3" s="63"/>
      <c r="F3" s="63"/>
      <c r="G3" s="63"/>
      <c r="H3" s="64"/>
      <c r="I3" s="19"/>
    </row>
    <row r="4" spans="1:19" s="3" customFormat="1" ht="24" customHeight="1" thickBot="1" x14ac:dyDescent="0.4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2" t="s">
        <v>17</v>
      </c>
      <c r="B5" s="53"/>
      <c r="C5" s="24"/>
      <c r="D5" s="39">
        <f>D8+D14+D20+D26+D32+D38+D44+D50+D56+D62</f>
        <v>445003977</v>
      </c>
      <c r="E5" s="39">
        <f t="shared" ref="E5:G5" si="0">E8+E14+E20+E26+E32+E38+E44+E50+E56+E62</f>
        <v>106895</v>
      </c>
      <c r="F5" s="50">
        <f t="shared" si="0"/>
        <v>6469783.5559999999</v>
      </c>
      <c r="G5" s="50">
        <f t="shared" si="0"/>
        <v>393377.74605000002</v>
      </c>
      <c r="H5" s="51">
        <f>D5+E5+F5+G5</f>
        <v>451974033.30204999</v>
      </c>
      <c r="I5" s="44"/>
      <c r="J5" s="43"/>
    </row>
    <row r="6" spans="1:19" ht="22.5" customHeight="1" x14ac:dyDescent="0.3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5019487</v>
      </c>
      <c r="G14" s="7">
        <f>SUM(G15:G19)</f>
        <v>242267</v>
      </c>
      <c r="H14" s="15">
        <f>SUM(H15:H19)</f>
        <v>5261754</v>
      </c>
    </row>
    <row r="15" spans="1:19" s="3" customFormat="1" ht="16.5" x14ac:dyDescent="0.2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v>5019487</v>
      </c>
      <c r="G15" s="16">
        <v>242267</v>
      </c>
      <c r="H15" s="20">
        <f>SUM(D15:G15)</f>
        <v>5261754</v>
      </c>
    </row>
    <row r="16" spans="1:19" s="3" customFormat="1" ht="16.5" x14ac:dyDescent="0.2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71" t="s">
        <v>9</v>
      </c>
      <c r="D20" s="7">
        <f>SUM(D21:D25)</f>
        <v>390202025</v>
      </c>
      <c r="E20" s="17">
        <f t="shared" ref="E20:F20" si="5">SUM(E21:E25)</f>
        <v>0</v>
      </c>
      <c r="F20" s="31">
        <f t="shared" si="5"/>
        <v>5827</v>
      </c>
      <c r="G20" s="17">
        <f>SUM(G21:G25)</f>
        <v>0</v>
      </c>
      <c r="H20" s="15">
        <f>SUM(D20:G20)</f>
        <v>390207852</v>
      </c>
    </row>
    <row r="21" spans="1:8" s="3" customFormat="1" ht="16.5" x14ac:dyDescent="0.25">
      <c r="A21" s="70" t="s">
        <v>10</v>
      </c>
      <c r="B21" s="8" t="s">
        <v>11</v>
      </c>
      <c r="C21" s="71"/>
      <c r="D21" s="16">
        <v>390202025</v>
      </c>
      <c r="E21" s="30">
        <v>0</v>
      </c>
      <c r="F21" s="30">
        <v>5827</v>
      </c>
      <c r="G21" s="18">
        <v>0</v>
      </c>
      <c r="H21" s="20">
        <f t="shared" si="3"/>
        <v>390207852</v>
      </c>
    </row>
    <row r="22" spans="1:8" s="3" customFormat="1" ht="16.5" x14ac:dyDescent="0.2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71" t="s">
        <v>9</v>
      </c>
      <c r="D26" s="7">
        <f>SUM(D27:D31)</f>
        <v>52988426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52988426</v>
      </c>
    </row>
    <row r="27" spans="1:8" s="3" customFormat="1" ht="16.5" x14ac:dyDescent="0.25">
      <c r="A27" s="70" t="s">
        <v>10</v>
      </c>
      <c r="B27" s="8" t="s">
        <v>11</v>
      </c>
      <c r="C27" s="71"/>
      <c r="D27" s="16">
        <v>52988426</v>
      </c>
      <c r="E27" s="9">
        <v>0</v>
      </c>
      <c r="F27" s="9">
        <v>0</v>
      </c>
      <c r="G27" s="18">
        <v>0</v>
      </c>
      <c r="H27" s="20">
        <f>SUM(D27:G27)</f>
        <v>52988426</v>
      </c>
    </row>
    <row r="28" spans="1:8" s="3" customFormat="1" ht="16.5" x14ac:dyDescent="0.2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71" t="s">
        <v>9</v>
      </c>
      <c r="D32" s="7">
        <f>SUM(D33:D37)</f>
        <v>572859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572859</v>
      </c>
    </row>
    <row r="33" spans="1:8" ht="16.5" x14ac:dyDescent="0.25">
      <c r="A33" s="70" t="s">
        <v>10</v>
      </c>
      <c r="B33" s="8" t="s">
        <v>11</v>
      </c>
      <c r="C33" s="71"/>
      <c r="D33" s="16">
        <v>572859</v>
      </c>
      <c r="E33" s="9">
        <v>0</v>
      </c>
      <c r="F33" s="9">
        <v>0</v>
      </c>
      <c r="G33" s="18">
        <v>0</v>
      </c>
      <c r="H33" s="20">
        <f>SUM(D33:G33)</f>
        <v>572859</v>
      </c>
    </row>
    <row r="34" spans="1:8" ht="16.5" x14ac:dyDescent="0.2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78153</v>
      </c>
      <c r="F38" s="7">
        <f t="shared" si="10"/>
        <v>169582</v>
      </c>
      <c r="G38" s="7">
        <f t="shared" si="10"/>
        <v>11871</v>
      </c>
      <c r="H38" s="15">
        <f t="shared" si="3"/>
        <v>259606</v>
      </c>
    </row>
    <row r="39" spans="1:8" ht="16.5" x14ac:dyDescent="0.25">
      <c r="A39" s="70" t="s">
        <v>10</v>
      </c>
      <c r="B39" s="8" t="s">
        <v>11</v>
      </c>
      <c r="C39" s="71"/>
      <c r="D39" s="9">
        <v>0</v>
      </c>
      <c r="E39" s="16">
        <v>78153</v>
      </c>
      <c r="F39" s="16">
        <v>169582</v>
      </c>
      <c r="G39" s="16">
        <v>11871</v>
      </c>
      <c r="H39" s="20">
        <f t="shared" si="3"/>
        <v>259606</v>
      </c>
    </row>
    <row r="40" spans="1:8" ht="16.5" x14ac:dyDescent="0.2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71" t="s">
        <v>9</v>
      </c>
      <c r="D44" s="7">
        <f>SUM(D45:D49)</f>
        <v>89194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89194</v>
      </c>
    </row>
    <row r="45" spans="1:8" ht="16.5" x14ac:dyDescent="0.25">
      <c r="A45" s="70" t="s">
        <v>10</v>
      </c>
      <c r="B45" s="8" t="s">
        <v>11</v>
      </c>
      <c r="C45" s="71"/>
      <c r="D45" s="16">
        <v>89194</v>
      </c>
      <c r="E45" s="9">
        <v>0</v>
      </c>
      <c r="F45" s="9">
        <v>0</v>
      </c>
      <c r="G45" s="9">
        <v>0</v>
      </c>
      <c r="H45" s="20">
        <f t="shared" si="3"/>
        <v>89194</v>
      </c>
    </row>
    <row r="46" spans="1:8" ht="16.5" x14ac:dyDescent="0.2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28742</v>
      </c>
      <c r="F50" s="7">
        <f t="shared" si="12"/>
        <v>371174</v>
      </c>
      <c r="G50" s="7">
        <f t="shared" si="12"/>
        <v>0</v>
      </c>
      <c r="H50" s="15">
        <f t="shared" si="3"/>
        <v>399916</v>
      </c>
    </row>
    <row r="51" spans="1:12" ht="16.5" x14ac:dyDescent="0.25">
      <c r="A51" s="70" t="s">
        <v>10</v>
      </c>
      <c r="B51" s="8" t="s">
        <v>11</v>
      </c>
      <c r="C51" s="71"/>
      <c r="D51" s="9">
        <v>0</v>
      </c>
      <c r="E51" s="16">
        <v>28742</v>
      </c>
      <c r="F51" s="16">
        <v>371174</v>
      </c>
      <c r="G51" s="9">
        <v>0</v>
      </c>
      <c r="H51" s="20">
        <f t="shared" si="3"/>
        <v>399916</v>
      </c>
    </row>
    <row r="52" spans="1:12" ht="16.5" x14ac:dyDescent="0.2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71" t="s">
        <v>9</v>
      </c>
      <c r="D56" s="7">
        <f>SUM(D57:D61)</f>
        <v>413538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442</v>
      </c>
      <c r="H56" s="15">
        <f t="shared" si="13"/>
        <v>413980</v>
      </c>
    </row>
    <row r="57" spans="1:12" ht="16.5" x14ac:dyDescent="0.25">
      <c r="A57" s="70" t="s">
        <v>10</v>
      </c>
      <c r="B57" s="8" t="s">
        <v>11</v>
      </c>
      <c r="C57" s="71"/>
      <c r="D57" s="9">
        <v>413538</v>
      </c>
      <c r="E57" s="16">
        <v>0</v>
      </c>
      <c r="F57" s="16">
        <v>0</v>
      </c>
      <c r="G57" s="9">
        <v>442</v>
      </c>
      <c r="H57" s="20">
        <f t="shared" si="13"/>
        <v>413980</v>
      </c>
    </row>
    <row r="58" spans="1:12" ht="16.5" x14ac:dyDescent="0.2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72" t="s">
        <v>9</v>
      </c>
      <c r="D62" s="38">
        <f>SUM(D63:D67)</f>
        <v>737935</v>
      </c>
      <c r="E62" s="38">
        <f t="shared" ref="E62:G62" si="16">SUM(E63:E67)</f>
        <v>0</v>
      </c>
      <c r="F62" s="48">
        <f t="shared" si="16"/>
        <v>903713.55599999998</v>
      </c>
      <c r="G62" s="48">
        <f t="shared" si="16"/>
        <v>138797.74605000002</v>
      </c>
      <c r="H62" s="49">
        <f t="shared" si="13"/>
        <v>1780446.3020499998</v>
      </c>
      <c r="I62" s="41"/>
      <c r="J62" s="42"/>
    </row>
    <row r="63" spans="1:12" ht="16.5" x14ac:dyDescent="0.25">
      <c r="A63" s="70" t="s">
        <v>10</v>
      </c>
      <c r="B63" s="8" t="s">
        <v>11</v>
      </c>
      <c r="C63" s="71"/>
      <c r="D63" s="16">
        <v>737935</v>
      </c>
      <c r="E63" s="16">
        <v>0</v>
      </c>
      <c r="F63" s="45">
        <v>903713.55599999998</v>
      </c>
      <c r="G63" s="46">
        <v>138797.74605000002</v>
      </c>
      <c r="H63" s="47">
        <f>SUM(D63:G63)</f>
        <v>1780446.3020499998</v>
      </c>
      <c r="I63" s="1"/>
      <c r="J63" s="5"/>
      <c r="K63" s="5"/>
      <c r="L63" s="22"/>
    </row>
    <row r="64" spans="1:12" ht="16.5" x14ac:dyDescent="0.2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(2023г)</vt:lpstr>
      <vt:lpstr>'09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2023-10-09T04:09:19Z</dcterms:modified>
</cp:coreProperties>
</file>