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1310" activeTab="4"/>
  </bookViews>
  <sheets>
    <sheet name="1 ЦК" sheetId="1" r:id="rId1"/>
    <sheet name="3 ЦК" sheetId="2" r:id="rId2"/>
    <sheet name="5 ЦК" sheetId="3" r:id="rId3"/>
    <sheet name="Потери" sheetId="4" r:id="rId4"/>
    <sheet name="3 ЦК (СЭС)" sheetId="7" r:id="rId5"/>
  </sheets>
  <externalReferences>
    <externalReference r:id="rId6"/>
    <externalReference r:id="rId7"/>
  </externalReferences>
  <definedNames>
    <definedName name="_fio1" localSheetId="4">#REF!</definedName>
    <definedName name="_fio1">#REF!</definedName>
    <definedName name="_fio2" localSheetId="4">#REF!</definedName>
    <definedName name="_fio2">#REF!</definedName>
    <definedName name="_tst1" localSheetId="4">#REF!</definedName>
    <definedName name="_tst1">#REF!</definedName>
    <definedName name="_tst2" localSheetId="4">#REF!</definedName>
    <definedName name="_tst2">#REF!</definedName>
    <definedName name="_tst3" localSheetId="4">#REF!</definedName>
    <definedName name="_tst3">#REF!</definedName>
    <definedName name="_tst4" localSheetId="4">#REF!</definedName>
    <definedName name="_tst4">#REF!</definedName>
    <definedName name="_tst5" localSheetId="4">#REF!</definedName>
    <definedName name="_tst5">#REF!</definedName>
    <definedName name="ADDR_OC" localSheetId="4">#REF!</definedName>
    <definedName name="ADDR_OC">#REF!</definedName>
    <definedName name="buyer" localSheetId="4">#REF!</definedName>
    <definedName name="buyer">#REF!</definedName>
    <definedName name="buyer_adr" localSheetId="4">#REF!</definedName>
    <definedName name="buyer_adr">#REF!</definedName>
    <definedName name="buyer_dog" localSheetId="4">#REF!</definedName>
    <definedName name="buyer_dog">#REF!</definedName>
    <definedName name="buyer_innkpp" localSheetId="4">#REF!</definedName>
    <definedName name="buyer_innkpp">#REF!</definedName>
    <definedName name="CAPT" localSheetId="4">#REF!</definedName>
    <definedName name="CAPT">#REF!</definedName>
    <definedName name="cargo" localSheetId="4">#REF!</definedName>
    <definedName name="cargo">#REF!</definedName>
    <definedName name="duties1" localSheetId="4">#REF!</definedName>
    <definedName name="duties1">#REF!</definedName>
    <definedName name="duties2" localSheetId="4">#REF!</definedName>
    <definedName name="duties2">#REF!</definedName>
    <definedName name="FOR_PERIOD" localSheetId="4">#REF!</definedName>
    <definedName name="FOR_PERIOD">#REF!</definedName>
    <definedName name="gtp" localSheetId="4">#REF!</definedName>
    <definedName name="gtp">#REF!</definedName>
    <definedName name="lv_auth1" localSheetId="4">#REF!</definedName>
    <definedName name="lv_auth1">#REF!</definedName>
    <definedName name="lv_auth2" localSheetId="4">#REF!</definedName>
    <definedName name="lv_auth2">#REF!</definedName>
    <definedName name="main_table" localSheetId="4">#REF!</definedName>
    <definedName name="main_table">#REF!</definedName>
    <definedName name="n_4" localSheetId="4">{"","стоz","двестиz","тристаz","четырестаz","пятьсотz","шестьсотz","семьсотz","восемьсотz","девятьсотz"}</definedName>
    <definedName name="n_4">{"","стоz","двестиz","тристаz","четырестаz","пятьсотz","шестьсотz","семьсотz","восемьсотz","девятьсотz"}</definedName>
    <definedName name="n0">"000000000000"&amp;MID(1/2,2,1)&amp;"00"</definedName>
    <definedName name="n0x" localSheetId="4">IF([1]!n_3=1,[1]!n_2,[1]!n_3&amp;[1]!n_1)</definedName>
    <definedName name="n0x">IF([2]!n_3=1,[2]!n_2,[2]!n_3&amp;[2]!n_1)</definedName>
    <definedName name="n1x" localSheetId="4">IF([1]!n_3=1,[1]!n_2,[1]!n_3&amp;'[1]перевод цифр'!n_5)</definedName>
    <definedName name="n1x">IF([2]!n_3=1,[2]!n_2,[2]!n_3&amp;'[2]перевод цифр'!n_5)</definedName>
    <definedName name="NAME_OC" localSheetId="4">#REF!</definedName>
    <definedName name="NAME_OC">#REF!</definedName>
    <definedName name="number_schet" localSheetId="4">#REF!</definedName>
    <definedName name="number_schet">#REF!</definedName>
    <definedName name="PRICE_ТЭК" localSheetId="4">#REF!</definedName>
    <definedName name="PRICE_ТЭК">#REF!</definedName>
    <definedName name="RANGE" localSheetId="4">#REF!</definedName>
    <definedName name="RANGE">#REF!</definedName>
    <definedName name="seller" localSheetId="4">#REF!</definedName>
    <definedName name="seller">#REF!</definedName>
    <definedName name="seller_adr" localSheetId="4">#REF!</definedName>
    <definedName name="seller_adr">#REF!</definedName>
    <definedName name="seller_innkpp" localSheetId="4">#REF!</definedName>
    <definedName name="seller_innkpp">#REF!</definedName>
    <definedName name="seller_name" localSheetId="4">#REF!</definedName>
    <definedName name="seller_name">#REF!</definedName>
    <definedName name="spell_sum" localSheetId="4">#REF!</definedName>
    <definedName name="spell_sum">#REF!</definedName>
    <definedName name="subjects" localSheetId="4">#REF!</definedName>
    <definedName name="subjects">#REF!</definedName>
    <definedName name="subsum_table" localSheetId="4">#REF!</definedName>
    <definedName name="subsum_table">#REF!</definedName>
    <definedName name="TM" localSheetId="4">#REF!</definedName>
    <definedName name="TM">#REF!</definedName>
    <definedName name="VKBEZ" localSheetId="4">#REF!</definedName>
    <definedName name="VKBEZ">#REF!</definedName>
    <definedName name="_xlnm.Database" localSheetId="4">#REF!</definedName>
    <definedName name="_xlnm.Database">#REF!</definedName>
    <definedName name="мил" localSheetId="4">{0,"овz";1,"z";2,"аz";5,"овz"}</definedName>
    <definedName name="мил">{0,"овz";1,"z";2,"аz";5,"овz"}</definedName>
    <definedName name="_xlnm.Print_Area" localSheetId="0">'1 ЦК'!$A$1:$F$73</definedName>
    <definedName name="_xlnm.Print_Area" localSheetId="1">'3 ЦК'!$A$1:$D$79</definedName>
    <definedName name="_xlnm.Print_Area" localSheetId="4">'3 ЦК (СЭС)'!$A$10:$Y$44</definedName>
    <definedName name="_xlnm.Print_Area" localSheetId="2">'5 ЦК'!$A$1:$F$64</definedName>
    <definedName name="_xlnm.Print_Area" localSheetId="3">Потери!$A$1:$J$44</definedName>
    <definedName name="тыс" localSheetId="4">{0,"тысячz";1,"тысячаz";2,"тысячиz";5,"тысячz"}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A5" i="2" l="1"/>
  <c r="A5" i="1"/>
  <c r="D12" i="3"/>
  <c r="E11" i="3"/>
  <c r="H3" i="3"/>
  <c r="H2" i="3"/>
  <c r="D25" i="3"/>
  <c r="H3" i="2"/>
  <c r="H2" i="2"/>
  <c r="D39" i="2"/>
  <c r="D23" i="2"/>
  <c r="D26" i="3"/>
  <c r="J8" i="4" s="1"/>
  <c r="E38" i="1"/>
  <c r="E19" i="1"/>
  <c r="E15" i="1" s="1"/>
  <c r="D19" i="1"/>
  <c r="D15" i="1" s="1"/>
  <c r="F19" i="1"/>
  <c r="F15" i="1"/>
  <c r="A4" i="3"/>
  <c r="E14" i="1" l="1"/>
  <c r="F14" i="1"/>
  <c r="J7" i="4"/>
  <c r="E12" i="3"/>
  <c r="F11" i="3"/>
  <c r="F12" i="3" s="1"/>
  <c r="D14" i="1"/>
  <c r="G14" i="1" s="1"/>
  <c r="D39" i="1"/>
  <c r="D37" i="2" s="1"/>
  <c r="D35" i="2" s="1"/>
  <c r="D31" i="2" s="1"/>
  <c r="D30" i="2" s="1"/>
  <c r="D21" i="2"/>
  <c r="D19" i="2" s="1"/>
  <c r="D15" i="2" s="1"/>
  <c r="D14" i="2" s="1"/>
  <c r="E25" i="3"/>
  <c r="E21" i="3" s="1"/>
  <c r="E15" i="3" s="1"/>
  <c r="E14" i="3" s="1"/>
  <c r="F25" i="3"/>
  <c r="D38" i="1"/>
  <c r="D37" i="1" l="1"/>
  <c r="D33" i="1" s="1"/>
  <c r="D32" i="1" s="1"/>
  <c r="D14" i="3"/>
  <c r="D15" i="3" s="1"/>
  <c r="D21" i="3" s="1"/>
  <c r="F14" i="3"/>
  <c r="F15" i="3" s="1"/>
  <c r="F21" i="3" s="1"/>
  <c r="E37" i="1"/>
  <c r="E33" i="1" s="1"/>
  <c r="E32" i="1" s="1"/>
  <c r="G32" i="1" l="1"/>
</calcChain>
</file>

<file path=xl/sharedStrings.xml><?xml version="1.0" encoding="utf-8"?>
<sst xmlns="http://schemas.openxmlformats.org/spreadsheetml/2006/main" count="237" uniqueCount="79">
  <si>
    <t>Нерегулируемые цены на электрическую энергию (мощность),</t>
  </si>
  <si>
    <t>на территории Тюменской области, ХМАО и ЯНАО в декабре 2016 года (прогноз)</t>
  </si>
  <si>
    <t>поставляемую ООО "Сургутэнергосбыт"</t>
  </si>
  <si>
    <t xml:space="preserve">на территории Тюменской области, ХМАО и ЯНАО в ноябре 2016 года (факт)                                                                                                                   </t>
  </si>
  <si>
    <t xml:space="preserve">по договорам энергоснабжения </t>
  </si>
  <si>
    <t>1. Первая ценовая категория</t>
  </si>
  <si>
    <t xml:space="preserve">Нерегулируемые цены в зоне деятельности 
ГП АО "Тюменская энергосбытовая компания"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</si>
  <si>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</si>
  <si>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</si>
  <si>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</si>
  <si>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</si>
  <si>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ВН</t>
  </si>
  <si>
    <t>СН2</t>
  </si>
  <si>
    <t>НН</t>
  </si>
  <si>
    <t>1</t>
  </si>
  <si>
    <t>Одноставочный тариф</t>
  </si>
  <si>
    <t>1.1</t>
  </si>
  <si>
    <t>ставка за энергию, в т.ч.</t>
  </si>
  <si>
    <t>руб./МВт*ч</t>
  </si>
  <si>
    <t>1.1.1</t>
  </si>
  <si>
    <t>средневзвешенная нерегулируемая цена на электрическую энергию (мощность)</t>
  </si>
  <si>
    <t>1.1.2</t>
  </si>
  <si>
    <t>плата за услуги, связанная с процессом снабжения электрической энергией (мощностью)</t>
  </si>
  <si>
    <t>Составляющие платы за услуги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</si>
  <si>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</si>
  <si>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</si>
  <si>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>Сбытовая надбавка ЭСК ООО "Сургутэнергосбыт"</t>
  </si>
  <si>
    <t>Сбытовая надбавка гарантирующего поставщика АО "Тюменская энергосбытовая компания"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</si>
  <si>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</si>
  <si>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Нерегулируемые цены в зоне деятельности  ГП АО "ЭК "Восток" </t>
  </si>
  <si>
    <t>Составляющие одноставочной платы за регулируемые услуги по ОАО "Тюменьэнергосбыт"</t>
  </si>
  <si>
    <t xml:space="preserve">Единые (котловые) тарифы на услуги по передаче электрической энергии, одноставочный тариф </t>
  </si>
  <si>
    <t>Сбытовая надбавка гарантирующего поставщика ЭСК ООО "Сургутэнергосбыт"</t>
  </si>
  <si>
    <t>Сбытовая надбавка гарантирующего поставщика АО ЭК "ВОСТОК"</t>
  </si>
  <si>
    <t>И.о. начальника</t>
  </si>
  <si>
    <t>планово-экономического отдела</t>
  </si>
  <si>
    <t>Н.Ю. Торгонина</t>
  </si>
  <si>
    <t>Рубан Е.Н.</t>
  </si>
  <si>
    <t>41 50 64</t>
  </si>
  <si>
    <t>2. Третья ценовая категория</t>
  </si>
  <si>
    <t>СН-2</t>
  </si>
  <si>
    <t>3. Пятая ценовая категория</t>
  </si>
  <si>
    <t>Показатель                                                                             (цены указываются без НДС)</t>
  </si>
  <si>
    <t>Двухставочный тариф</t>
  </si>
  <si>
    <t>ставка за мощность, в т.ч.</t>
  </si>
  <si>
    <t>руб./МВт мес.</t>
  </si>
  <si>
    <t>средневзвешенная нерегулируемая цена на мощность</t>
  </si>
  <si>
    <t>1.2</t>
  </si>
  <si>
    <t>1.2.1</t>
  </si>
  <si>
    <t>средневзвешенная нерегулируемая цена на электрическую энергию</t>
  </si>
  <si>
    <t>1.2.2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</si>
  <si>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</si>
  <si>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Наименование</t>
  </si>
  <si>
    <t>Одноставочная плата за услуги, связанная с процессом снабжения электрической энергией (мощностью)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</si>
  <si>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</si>
  <si>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</si>
  <si>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руб./МВт.мес</t>
  </si>
  <si>
    <t>Показатели утвержденные решением РЭК №105 от 19.12.2014</t>
  </si>
  <si>
    <t>-ставка на оплату технологических потерь</t>
  </si>
  <si>
    <t xml:space="preserve">Сбытовая надбавка ООО "Сургутская энергосбытовая компания" </t>
  </si>
  <si>
    <t>Информация о расчёте нерегулируемой составляющей 
в ставке покупки потерь электроэнергии</t>
  </si>
  <si>
    <t>ноябрь 2016 года</t>
  </si>
  <si>
    <t>Показатель</t>
  </si>
  <si>
    <t>Ед.изм.</t>
  </si>
  <si>
    <t xml:space="preserve">Цена </t>
  </si>
  <si>
    <t>Цена на электроэнергию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</si>
  <si>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</si>
  <si>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</si>
  <si>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</si>
  <si>
    <t>Нерегулируемые цены в зоне деятельности ООО "Сургутэнергосбыт"</t>
  </si>
  <si>
    <t>1. Нерегулируемая цена на электрическую энергию на оптовом рынке, рублей/МВт*ч в месяц без НДС</t>
  </si>
  <si>
    <t>2. Фактическая нерегулируемая цена на электрическую энергию на оптовом рынке, рублей/МВт*ч без НДС</t>
  </si>
  <si>
    <t>Дата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</si>
  <si>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</si>
  <si>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3. Третья ценовая категория</t>
  </si>
  <si>
    <t>2. Ставка за мощность, рублей/МВт в месяц без НДС</t>
  </si>
  <si>
    <t>СН1</t>
  </si>
  <si>
    <t>Одноставочный тариф на услуги по передаче электрической энергии, рублей/МВт*ч без НДС</t>
  </si>
  <si>
    <r>
      <t xml:space="preserve"> на территории Тюменской области, ХМАО и ЯНАО в ноябре 2016 года</t>
    </r>
    <r>
      <rPr>
        <sz val="14"/>
        <color indexed="8"/>
        <rFont val="Arial"/>
        <family val="2"/>
        <charset val="204"/>
      </rPr>
      <t xml:space="preserve"> (факт)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</si>
</sst>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0"/>
    <numFmt numFmtId="168" formatCode="_-* #,##0.000_р_._-;\-* #,##0.000_р_._-;_-* &quot;-&quot;???_р_._-;_-@_-"/>
    <numFmt numFmtId="169" formatCode="#,##0.000000"/>
    <numFmt numFmtId="170" formatCode="_-* #,##0_-;\-* #,##0_-;_-* &quot;-&quot;_-;_-@_-"/>
    <numFmt numFmtId="171" formatCode="_-* #,##0.00_-;\-* #,##0.00_-;_-* &quot;-&quot;??_-;_-@_-"/>
    <numFmt numFmtId="172" formatCode="_-&quot;Ј&quot;* #,##0_-;\-&quot;Ј&quot;* #,##0_-;_-&quot;Ј&quot;* &quot;-&quot;_-;_-@_-"/>
    <numFmt numFmtId="173" formatCode="_-&quot;Ј&quot;* #,##0.00_-;\-&quot;Ј&quot;* #,##0.00_-;_-&quot;Ј&quot;* &quot;-&quot;??_-;_-@_-"/>
    <numFmt numFmtId="174" formatCode="0.00_)"/>
    <numFmt numFmtId="175" formatCode="_(* #,##0.00_);_(* \(#,##0.00\);_(* &quot;-&quot;??_);_(@_)"/>
  </numFmts>
  <fonts count="6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rgb="FF0070C0"/>
      <name val="Arial Cyr"/>
      <charset val="204"/>
    </font>
    <font>
      <sz val="13"/>
      <color theme="1"/>
      <name val="Arial"/>
      <family val="2"/>
      <charset val="204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Arial Cyr"/>
      <charset val="204"/>
    </font>
    <font>
      <sz val="10"/>
      <name val="Helv"/>
    </font>
    <font>
      <b/>
      <sz val="11"/>
      <color indexed="8"/>
      <name val="Calibri"/>
      <family val="2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1"/>
      <color indexed="47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426">
    <xf numFmtId="0" fontId="0" fillId="0" borderId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6" fillId="0" borderId="0"/>
    <xf numFmtId="44" fontId="4" fillId="0" borderId="0" applyFont="0" applyFill="0" applyBorder="0" applyAlignment="0" applyProtection="0"/>
    <xf numFmtId="0" fontId="25" fillId="0" borderId="0"/>
    <xf numFmtId="0" fontId="26" fillId="0" borderId="77" applyNumberFormat="0" applyFill="0" applyAlignment="0" applyProtection="0"/>
    <xf numFmtId="0" fontId="4" fillId="0" borderId="0"/>
    <xf numFmtId="0" fontId="4" fillId="0" borderId="0"/>
    <xf numFmtId="0" fontId="27" fillId="0" borderId="0"/>
    <xf numFmtId="0" fontId="27" fillId="0" borderId="0"/>
    <xf numFmtId="4" fontId="28" fillId="0" borderId="0">
      <alignment vertical="center"/>
    </xf>
    <xf numFmtId="0" fontId="25" fillId="0" borderId="0"/>
    <xf numFmtId="0" fontId="27" fillId="0" borderId="0"/>
    <xf numFmtId="4" fontId="28" fillId="0" borderId="0">
      <alignment vertical="center"/>
    </xf>
    <xf numFmtId="0" fontId="29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27" fillId="0" borderId="0"/>
    <xf numFmtId="4" fontId="28" fillId="0" borderId="0">
      <alignment vertical="center"/>
    </xf>
    <xf numFmtId="0" fontId="25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38" fontId="31" fillId="19" borderId="0" applyNumberFormat="0" applyBorder="0" applyAlignment="0" applyProtection="0"/>
    <xf numFmtId="10" fontId="31" fillId="20" borderId="15" applyNumberFormat="0" applyBorder="0" applyAlignment="0" applyProtection="0"/>
    <xf numFmtId="37" fontId="32" fillId="0" borderId="0"/>
    <xf numFmtId="37" fontId="32" fillId="0" borderId="0"/>
    <xf numFmtId="37" fontId="32" fillId="0" borderId="0"/>
    <xf numFmtId="0" fontId="4" fillId="0" borderId="0"/>
    <xf numFmtId="174" fontId="33" fillId="0" borderId="0"/>
    <xf numFmtId="1" fontId="4" fillId="0" borderId="0">
      <alignment horizontal="right"/>
    </xf>
    <xf numFmtId="0" fontId="25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4" borderId="0" applyNumberFormat="0" applyBorder="0" applyAlignment="0" applyProtection="0"/>
    <xf numFmtId="0" fontId="34" fillId="10" borderId="78" applyNumberFormat="0" applyAlignment="0" applyProtection="0"/>
    <xf numFmtId="0" fontId="35" fillId="25" borderId="79" applyNumberFormat="0" applyAlignment="0" applyProtection="0"/>
    <xf numFmtId="0" fontId="36" fillId="25" borderId="78" applyNumberForma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6" fillId="0" borderId="80" applyNumberFormat="0" applyFill="0" applyAlignment="0" applyProtection="0"/>
    <xf numFmtId="0" fontId="39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26" borderId="81" applyNumberFormat="0" applyFont="0" applyAlignment="0" applyProtection="0"/>
    <xf numFmtId="0" fontId="42" fillId="0" borderId="0"/>
    <xf numFmtId="0" fontId="43" fillId="0" borderId="82" applyNumberFormat="0" applyFill="0" applyAlignment="0" applyProtection="0"/>
    <xf numFmtId="0" fontId="44" fillId="6" borderId="0" applyNumberFormat="0" applyBorder="0" applyAlignment="0" applyProtection="0"/>
    <xf numFmtId="0" fontId="39" fillId="7" borderId="0" applyNumberFormat="0" applyBorder="0" applyAlignment="0" applyProtection="0"/>
    <xf numFmtId="0" fontId="45" fillId="27" borderId="83" applyNumberFormat="0" applyAlignment="0" applyProtection="0"/>
    <xf numFmtId="0" fontId="4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26" borderId="81" applyNumberFormat="0" applyFont="0" applyAlignment="0" applyProtection="0"/>
    <xf numFmtId="0" fontId="47" fillId="28" borderId="0" applyNumberFormat="0" applyBorder="0" applyAlignment="0" applyProtection="0"/>
    <xf numFmtId="0" fontId="42" fillId="0" borderId="0"/>
    <xf numFmtId="0" fontId="13" fillId="26" borderId="81" applyNumberFormat="0" applyFont="0" applyAlignment="0" applyProtection="0"/>
    <xf numFmtId="0" fontId="42" fillId="0" borderId="0"/>
    <xf numFmtId="0" fontId="42" fillId="0" borderId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82" applyNumberFormat="0" applyFill="0" applyAlignment="0" applyProtection="0"/>
    <xf numFmtId="0" fontId="4" fillId="0" borderId="0"/>
    <xf numFmtId="0" fontId="48" fillId="27" borderId="83" applyNumberFormat="0" applyAlignment="0" applyProtection="0"/>
    <xf numFmtId="0" fontId="40" fillId="0" borderId="0" applyNumberFormat="0" applyFill="0" applyBorder="0" applyAlignment="0" applyProtection="0"/>
    <xf numFmtId="0" fontId="49" fillId="0" borderId="84" applyNumberFormat="0" applyFill="0" applyAlignment="0" applyProtection="0"/>
    <xf numFmtId="0" fontId="50" fillId="0" borderId="85" applyNumberFormat="0" applyFill="0" applyAlignment="0" applyProtection="0"/>
    <xf numFmtId="0" fontId="51" fillId="0" borderId="86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77" applyNumberFormat="0" applyFill="0" applyAlignment="0" applyProtection="0"/>
    <xf numFmtId="0" fontId="48" fillId="27" borderId="83" applyNumberFormat="0" applyAlignment="0" applyProtection="0"/>
    <xf numFmtId="0" fontId="5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 applyNumberFormat="0"/>
    <xf numFmtId="0" fontId="6" fillId="0" borderId="0"/>
    <xf numFmtId="0" fontId="6" fillId="0" borderId="0"/>
    <xf numFmtId="0" fontId="6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53" fillId="0" borderId="0"/>
    <xf numFmtId="0" fontId="6" fillId="0" borderId="0"/>
    <xf numFmtId="0" fontId="6" fillId="0" borderId="0" applyNumberFormat="0"/>
    <xf numFmtId="0" fontId="53" fillId="0" borderId="0"/>
    <xf numFmtId="0" fontId="54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29" fillId="0" borderId="0" applyNumberFormat="0" applyFill="0" applyBorder="0" applyAlignment="0" applyProtection="0"/>
    <xf numFmtId="0" fontId="1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55" fillId="0" borderId="0"/>
    <xf numFmtId="0" fontId="13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6" fillId="0" borderId="0" applyNumberFormat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 applyNumberFormat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3" fillId="0" borderId="0"/>
    <xf numFmtId="0" fontId="4" fillId="0" borderId="0"/>
    <xf numFmtId="0" fontId="6" fillId="0" borderId="0" applyNumberFormat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" fillId="0" borderId="0" applyNumberFormat="0"/>
    <xf numFmtId="0" fontId="1" fillId="0" borderId="0"/>
    <xf numFmtId="0" fontId="6" fillId="0" borderId="0" applyNumberFormat="0"/>
    <xf numFmtId="0" fontId="6" fillId="0" borderId="0" applyNumberFormat="0"/>
    <xf numFmtId="0" fontId="6" fillId="0" borderId="0" applyNumberFormat="0"/>
    <xf numFmtId="0" fontId="13" fillId="0" borderId="0"/>
    <xf numFmtId="0" fontId="4" fillId="0" borderId="0"/>
    <xf numFmtId="0" fontId="6" fillId="0" borderId="0"/>
    <xf numFmtId="0" fontId="6" fillId="0" borderId="0" applyNumberFormat="0"/>
    <xf numFmtId="0" fontId="1" fillId="0" borderId="0"/>
    <xf numFmtId="0" fontId="1" fillId="0" borderId="0"/>
    <xf numFmtId="0" fontId="1" fillId="0" borderId="0"/>
    <xf numFmtId="0" fontId="4" fillId="0" borderId="0"/>
    <xf numFmtId="0" fontId="15" fillId="0" borderId="0"/>
    <xf numFmtId="0" fontId="6" fillId="0" borderId="0"/>
    <xf numFmtId="0" fontId="31" fillId="0" borderId="0"/>
    <xf numFmtId="0" fontId="1" fillId="0" borderId="0"/>
    <xf numFmtId="0" fontId="6" fillId="0" borderId="0"/>
    <xf numFmtId="0" fontId="53" fillId="0" borderId="0"/>
    <xf numFmtId="0" fontId="1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44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" fillId="26" borderId="81" applyNumberFormat="0" applyFont="0" applyAlignment="0" applyProtection="0"/>
    <xf numFmtId="0" fontId="6" fillId="26" borderId="81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3" fillId="0" borderId="82" applyNumberFormat="0" applyFill="0" applyAlignment="0" applyProtection="0"/>
    <xf numFmtId="0" fontId="6" fillId="0" borderId="0"/>
    <xf numFmtId="0" fontId="25" fillId="0" borderId="0"/>
    <xf numFmtId="0" fontId="6" fillId="0" borderId="0"/>
    <xf numFmtId="0" fontId="6" fillId="0" borderId="0"/>
    <xf numFmtId="0" fontId="27" fillId="0" borderId="0"/>
    <xf numFmtId="0" fontId="25" fillId="0" borderId="0"/>
    <xf numFmtId="0" fontId="27" fillId="0" borderId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6" fillId="17" borderId="0" applyNumberFormat="0" applyBorder="0" applyAlignment="0" applyProtection="0"/>
    <xf numFmtId="0" fontId="56" fillId="12" borderId="0" applyNumberFormat="0" applyBorder="0" applyAlignment="0" applyProtection="0"/>
    <xf numFmtId="0" fontId="56" fillId="28" borderId="0" applyNumberFormat="0" applyBorder="0" applyAlignment="0" applyProtection="0"/>
    <xf numFmtId="0" fontId="56" fillId="25" borderId="0" applyNumberFormat="0" applyBorder="0" applyAlignment="0" applyProtection="0"/>
    <xf numFmtId="0" fontId="56" fillId="17" borderId="0" applyNumberFormat="0" applyBorder="0" applyAlignment="0" applyProtection="0"/>
    <xf numFmtId="0" fontId="56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40" fillId="0" borderId="0" applyNumberForma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39" fillId="7" borderId="0" applyNumberFormat="0" applyBorder="0" applyAlignment="0" applyProtection="0"/>
    <xf numFmtId="0" fontId="26" fillId="0" borderId="77" applyNumberFormat="0" applyFill="0" applyAlignment="0" applyProtection="0"/>
    <xf numFmtId="0" fontId="30" fillId="21" borderId="0" applyNumberFormat="0" applyBorder="0" applyAlignment="0" applyProtection="0"/>
    <xf numFmtId="0" fontId="26" fillId="0" borderId="77" applyNumberFormat="0" applyFill="0" applyAlignment="0" applyProtection="0"/>
    <xf numFmtId="0" fontId="35" fillId="25" borderId="79" applyNumberFormat="0" applyAlignment="0" applyProtection="0"/>
    <xf numFmtId="0" fontId="4" fillId="0" borderId="0"/>
    <xf numFmtId="0" fontId="4" fillId="0" borderId="0"/>
    <xf numFmtId="0" fontId="44" fillId="6" borderId="0" applyNumberFormat="0" applyBorder="0" applyAlignment="0" applyProtection="0"/>
    <xf numFmtId="0" fontId="30" fillId="22" borderId="0" applyNumberFormat="0" applyBorder="0" applyAlignment="0" applyProtection="0"/>
    <xf numFmtId="0" fontId="39" fillId="7" borderId="0" applyNumberFormat="0" applyBorder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6" fillId="0" borderId="0"/>
    <xf numFmtId="0" fontId="6" fillId="26" borderId="81" applyNumberFormat="0" applyFont="0" applyAlignment="0" applyProtection="0"/>
    <xf numFmtId="0" fontId="51" fillId="0" borderId="86" applyNumberFormat="0" applyFill="0" applyAlignment="0" applyProtection="0"/>
    <xf numFmtId="0" fontId="6" fillId="0" borderId="0"/>
    <xf numFmtId="43" fontId="13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43" fontId="6" fillId="0" borderId="0" applyFont="0" applyFill="0" applyBorder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8" fillId="27" borderId="83" applyNumberFormat="0" applyAlignment="0" applyProtection="0"/>
    <xf numFmtId="0" fontId="48" fillId="27" borderId="83" applyNumberFormat="0" applyAlignment="0" applyProtection="0"/>
    <xf numFmtId="0" fontId="40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6" fillId="1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3" fillId="0" borderId="82" applyNumberFormat="0" applyFill="0" applyAlignment="0" applyProtection="0"/>
    <xf numFmtId="0" fontId="45" fillId="27" borderId="83" applyNumberFormat="0" applyAlignment="0" applyProtection="0"/>
    <xf numFmtId="0" fontId="40" fillId="0" borderId="0" applyNumberFormat="0" applyFill="0" applyBorder="0" applyAlignment="0" applyProtection="0"/>
    <xf numFmtId="0" fontId="13" fillId="0" borderId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175" fontId="4" fillId="0" borderId="0" applyFont="0" applyFill="0" applyBorder="0" applyAlignment="0" applyProtection="0"/>
  </cellStyleXfs>
  <cellXfs count="328">
    <xf numFmtId="0" fontId="0" fillId="0" borderId="0" xfId="0"/>
    <xf numFmtId="164" fontId="2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9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/>
    <xf numFmtId="49" fontId="2" fillId="0" borderId="0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165" fontId="5" fillId="0" borderId="15" xfId="1" applyNumberFormat="1" applyFont="1" applyFill="1" applyBorder="1" applyAlignment="1">
      <alignment horizontal="center" vertical="center"/>
    </xf>
    <xf numFmtId="165" fontId="5" fillId="0" borderId="16" xfId="1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165" fontId="4" fillId="0" borderId="21" xfId="1" applyNumberFormat="1" applyFont="1" applyFill="1" applyBorder="1" applyAlignment="1">
      <alignment horizontal="center" vertical="center"/>
    </xf>
    <xf numFmtId="165" fontId="4" fillId="0" borderId="22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2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165" fontId="5" fillId="2" borderId="30" xfId="1" applyNumberFormat="1" applyFont="1" applyFill="1" applyBorder="1" applyAlignment="1">
      <alignment horizontal="center" vertical="center"/>
    </xf>
    <xf numFmtId="165" fontId="5" fillId="2" borderId="31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165" fontId="4" fillId="2" borderId="19" xfId="1" applyNumberFormat="1" applyFont="1" applyFill="1" applyBorder="1" applyAlignment="1">
      <alignment horizontal="center"/>
    </xf>
    <xf numFmtId="43" fontId="4" fillId="2" borderId="20" xfId="1" applyFont="1" applyFill="1" applyBorder="1"/>
    <xf numFmtId="165" fontId="6" fillId="0" borderId="0" xfId="1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167" fontId="5" fillId="2" borderId="32" xfId="1" applyNumberFormat="1" applyFont="1" applyFill="1" applyBorder="1" applyAlignment="1">
      <alignment vertical="center"/>
    </xf>
    <xf numFmtId="167" fontId="5" fillId="2" borderId="33" xfId="1" applyNumberFormat="1" applyFont="1" applyFill="1" applyBorder="1" applyAlignment="1">
      <alignment vertical="center"/>
    </xf>
    <xf numFmtId="167" fontId="5" fillId="2" borderId="34" xfId="1" applyNumberFormat="1" applyFont="1" applyFill="1" applyBorder="1" applyAlignment="1">
      <alignment vertical="center"/>
    </xf>
    <xf numFmtId="167" fontId="9" fillId="3" borderId="32" xfId="0" applyNumberFormat="1" applyFont="1" applyFill="1" applyBorder="1" applyAlignment="1">
      <alignment vertical="center"/>
    </xf>
    <xf numFmtId="167" fontId="9" fillId="3" borderId="33" xfId="0" applyNumberFormat="1" applyFont="1" applyFill="1" applyBorder="1" applyAlignment="1">
      <alignment vertical="center"/>
    </xf>
    <xf numFmtId="167" fontId="9" fillId="3" borderId="34" xfId="0" applyNumberFormat="1" applyFont="1" applyFill="1" applyBorder="1" applyAlignment="1">
      <alignment vertical="center"/>
    </xf>
    <xf numFmtId="0" fontId="4" fillId="2" borderId="36" xfId="0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0" fontId="4" fillId="0" borderId="1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6" fontId="11" fillId="0" borderId="15" xfId="0" applyNumberFormat="1" applyFont="1" applyFill="1" applyBorder="1" applyAlignment="1">
      <alignment horizontal="center" vertical="center"/>
    </xf>
    <xf numFmtId="166" fontId="11" fillId="0" borderId="16" xfId="0" applyNumberFormat="1" applyFont="1" applyFill="1" applyBorder="1" applyAlignment="1">
      <alignment horizontal="center" vertical="center"/>
    </xf>
    <xf numFmtId="166" fontId="11" fillId="0" borderId="36" xfId="0" applyNumberFormat="1" applyFont="1" applyFill="1" applyBorder="1" applyAlignment="1">
      <alignment horizontal="center" vertical="center"/>
    </xf>
    <xf numFmtId="166" fontId="11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165" fontId="5" fillId="2" borderId="36" xfId="1" applyNumberFormat="1" applyFont="1" applyFill="1" applyBorder="1" applyAlignment="1">
      <alignment horizontal="center" vertical="center"/>
    </xf>
    <xf numFmtId="165" fontId="5" fillId="2" borderId="9" xfId="1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166" fontId="4" fillId="2" borderId="15" xfId="2" applyNumberFormat="1" applyFont="1" applyFill="1" applyBorder="1" applyAlignment="1">
      <alignment horizontal="center"/>
    </xf>
    <xf numFmtId="166" fontId="4" fillId="2" borderId="16" xfId="2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167" fontId="10" fillId="2" borderId="8" xfId="0" applyNumberFormat="1" applyFont="1" applyFill="1" applyBorder="1" applyAlignment="1">
      <alignment vertical="center"/>
    </xf>
    <xf numFmtId="167" fontId="10" fillId="2" borderId="38" xfId="0" applyNumberFormat="1" applyFont="1" applyFill="1" applyBorder="1" applyAlignment="1">
      <alignment vertical="center"/>
    </xf>
    <xf numFmtId="4" fontId="4" fillId="0" borderId="0" xfId="0" applyNumberFormat="1" applyFont="1" applyFill="1"/>
    <xf numFmtId="168" fontId="4" fillId="0" borderId="0" xfId="0" applyNumberFormat="1" applyFont="1" applyFill="1"/>
    <xf numFmtId="49" fontId="2" fillId="0" borderId="0" xfId="0" applyNumberFormat="1" applyFont="1" applyFill="1" applyBorder="1" applyAlignment="1">
      <alignment wrapText="1"/>
    </xf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7" fillId="0" borderId="39" xfId="0" applyFont="1" applyFill="1" applyBorder="1" applyAlignment="1">
      <alignment horizontal="center" vertical="center" wrapText="1"/>
    </xf>
    <xf numFmtId="165" fontId="4" fillId="0" borderId="9" xfId="1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165" fontId="5" fillId="2" borderId="31" xfId="1" applyNumberFormat="1" applyFont="1" applyFill="1" applyBorder="1" applyAlignment="1">
      <alignment horizontal="center" vertical="center"/>
    </xf>
    <xf numFmtId="165" fontId="4" fillId="2" borderId="20" xfId="1" applyNumberFormat="1" applyFont="1" applyFill="1" applyBorder="1" applyAlignment="1">
      <alignment horizontal="center" vertical="center"/>
    </xf>
    <xf numFmtId="167" fontId="5" fillId="2" borderId="16" xfId="1" applyNumberFormat="1" applyFont="1" applyFill="1" applyBorder="1" applyAlignment="1">
      <alignment horizontal="center" vertical="center"/>
    </xf>
    <xf numFmtId="167" fontId="9" fillId="3" borderId="16" xfId="0" applyNumberFormat="1" applyFont="1" applyFill="1" applyBorder="1" applyAlignment="1">
      <alignment horizontal="center" vertical="center"/>
    </xf>
    <xf numFmtId="167" fontId="5" fillId="2" borderId="9" xfId="1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vertical="center" wrapText="1"/>
    </xf>
    <xf numFmtId="165" fontId="5" fillId="0" borderId="45" xfId="0" applyNumberFormat="1" applyFont="1" applyFill="1" applyBorder="1" applyAlignment="1">
      <alignment vertical="center" wrapText="1"/>
    </xf>
    <xf numFmtId="165" fontId="4" fillId="0" borderId="46" xfId="0" applyNumberFormat="1" applyFont="1" applyFill="1" applyBorder="1" applyAlignment="1">
      <alignment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center" vertical="center"/>
    </xf>
    <xf numFmtId="165" fontId="5" fillId="0" borderId="48" xfId="1" applyNumberFormat="1" applyFont="1" applyFill="1" applyBorder="1" applyAlignment="1">
      <alignment horizontal="center" vertical="center"/>
    </xf>
    <xf numFmtId="165" fontId="5" fillId="0" borderId="49" xfId="1" applyNumberFormat="1" applyFont="1" applyFill="1" applyBorder="1" applyAlignment="1">
      <alignment horizontal="center" vertical="center"/>
    </xf>
    <xf numFmtId="165" fontId="5" fillId="0" borderId="50" xfId="1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/>
    </xf>
    <xf numFmtId="165" fontId="4" fillId="0" borderId="52" xfId="1" applyNumberFormat="1" applyFont="1" applyFill="1" applyBorder="1" applyAlignment="1">
      <alignment horizontal="center" vertical="center"/>
    </xf>
    <xf numFmtId="165" fontId="4" fillId="0" borderId="53" xfId="1" applyNumberFormat="1" applyFont="1" applyFill="1" applyBorder="1" applyAlignment="1">
      <alignment horizontal="center" vertical="center"/>
    </xf>
    <xf numFmtId="165" fontId="4" fillId="0" borderId="54" xfId="1" applyNumberFormat="1" applyFont="1" applyFill="1" applyBorder="1" applyAlignment="1">
      <alignment horizontal="center" vertical="center"/>
    </xf>
    <xf numFmtId="165" fontId="4" fillId="0" borderId="55" xfId="1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/>
    </xf>
    <xf numFmtId="165" fontId="4" fillId="0" borderId="57" xfId="1" applyNumberFormat="1" applyFont="1" applyFill="1" applyBorder="1" applyAlignment="1">
      <alignment horizontal="center" vertical="center"/>
    </xf>
    <xf numFmtId="165" fontId="4" fillId="0" borderId="58" xfId="1" applyNumberFormat="1" applyFont="1" applyFill="1" applyBorder="1" applyAlignment="1">
      <alignment horizontal="center" vertical="center"/>
    </xf>
    <xf numFmtId="165" fontId="4" fillId="0" borderId="59" xfId="1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12" xfId="0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165" fontId="5" fillId="4" borderId="43" xfId="1" applyNumberFormat="1" applyFont="1" applyFill="1" applyBorder="1" applyAlignment="1">
      <alignment horizontal="center" vertical="center"/>
    </xf>
    <xf numFmtId="165" fontId="5" fillId="4" borderId="4" xfId="1" applyNumberFormat="1" applyFont="1" applyFill="1" applyBorder="1" applyAlignment="1">
      <alignment horizontal="center" vertical="center"/>
    </xf>
    <xf numFmtId="165" fontId="5" fillId="4" borderId="39" xfId="1" applyNumberFormat="1" applyFont="1" applyFill="1" applyBorder="1" applyAlignment="1">
      <alignment horizontal="center" vertical="center"/>
    </xf>
    <xf numFmtId="165" fontId="5" fillId="4" borderId="18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5" fontId="4" fillId="4" borderId="18" xfId="1" applyNumberFormat="1" applyFont="1" applyFill="1" applyBorder="1" applyAlignment="1">
      <alignment horizontal="center" vertical="center"/>
    </xf>
    <xf numFmtId="165" fontId="4" fillId="4" borderId="19" xfId="1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5" fontId="4" fillId="0" borderId="15" xfId="1" applyNumberFormat="1" applyFont="1" applyFill="1" applyBorder="1" applyAlignment="1">
      <alignment horizontal="center" vertical="center"/>
    </xf>
    <xf numFmtId="165" fontId="4" fillId="0" borderId="32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69" fontId="4" fillId="0" borderId="0" xfId="3" applyNumberFormat="1" applyFont="1" applyFill="1" applyBorder="1" applyAlignment="1">
      <alignment horizontal="right"/>
    </xf>
    <xf numFmtId="0" fontId="17" fillId="0" borderId="0" xfId="0" applyFont="1" applyFill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18" fillId="0" borderId="7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166" fontId="21" fillId="0" borderId="74" xfId="4" applyNumberFormat="1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166" fontId="21" fillId="0" borderId="76" xfId="4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0" xfId="0" applyFont="1" applyFill="1"/>
    <xf numFmtId="0" fontId="20" fillId="0" borderId="0" xfId="0" applyFont="1" applyFill="1" applyBorder="1"/>
    <xf numFmtId="49" fontId="3" fillId="0" borderId="0" xfId="0" applyNumberFormat="1" applyFont="1" applyFill="1" applyBorder="1" applyAlignment="1">
      <alignment wrapText="1"/>
    </xf>
    <xf numFmtId="0" fontId="24" fillId="0" borderId="0" xfId="0" applyFont="1"/>
    <xf numFmtId="0" fontId="4" fillId="0" borderId="0" xfId="115" applyFont="1" applyFill="1"/>
    <xf numFmtId="49" fontId="2" fillId="0" borderId="0" xfId="115" applyNumberFormat="1" applyFont="1" applyFill="1" applyBorder="1" applyAlignment="1">
      <alignment horizontal="center" vertical="center" wrapText="1"/>
    </xf>
    <xf numFmtId="0" fontId="57" fillId="4" borderId="0" xfId="115" applyFont="1" applyFill="1"/>
    <xf numFmtId="49" fontId="5" fillId="0" borderId="0" xfId="115" applyNumberFormat="1" applyFont="1" applyFill="1" applyBorder="1" applyAlignment="1">
      <alignment horizontal="left" wrapText="1"/>
    </xf>
    <xf numFmtId="0" fontId="4" fillId="0" borderId="0" xfId="115" applyFont="1" applyFill="1" applyBorder="1"/>
    <xf numFmtId="0" fontId="4" fillId="0" borderId="0" xfId="115" applyFont="1" applyFill="1" applyBorder="1" applyAlignment="1">
      <alignment horizontal="center"/>
    </xf>
    <xf numFmtId="165" fontId="4" fillId="0" borderId="0" xfId="115" applyNumberFormat="1" applyFont="1" applyFill="1"/>
    <xf numFmtId="0" fontId="58" fillId="4" borderId="88" xfId="115" applyFont="1" applyFill="1" applyBorder="1" applyAlignment="1">
      <alignment horizontal="center" wrapText="1"/>
    </xf>
    <xf numFmtId="1" fontId="58" fillId="4" borderId="88" xfId="115" applyNumberFormat="1" applyFont="1" applyFill="1" applyBorder="1" applyAlignment="1">
      <alignment horizontal="center" wrapText="1"/>
    </xf>
    <xf numFmtId="0" fontId="58" fillId="4" borderId="88" xfId="115" applyFont="1" applyFill="1" applyBorder="1" applyAlignment="1">
      <alignment horizontal="center" vertical="top" wrapText="1"/>
    </xf>
    <xf numFmtId="166" fontId="6" fillId="0" borderId="15" xfId="115" applyNumberFormat="1" applyFill="1" applyBorder="1"/>
    <xf numFmtId="166" fontId="4" fillId="0" borderId="0" xfId="115" applyNumberFormat="1" applyFont="1" applyFill="1"/>
    <xf numFmtId="0" fontId="58" fillId="4" borderId="0" xfId="115" applyFont="1" applyFill="1" applyBorder="1" applyAlignment="1">
      <alignment horizontal="center" vertical="top" wrapText="1"/>
    </xf>
    <xf numFmtId="4" fontId="58" fillId="4" borderId="0" xfId="1" applyNumberFormat="1" applyFont="1" applyFill="1" applyBorder="1" applyAlignment="1">
      <alignment horizontal="center" vertical="center" wrapText="1"/>
    </xf>
    <xf numFmtId="0" fontId="6" fillId="0" borderId="0" xfId="115"/>
    <xf numFmtId="169" fontId="4" fillId="30" borderId="15" xfId="3" applyNumberFormat="1" applyFont="1" applyFill="1" applyBorder="1" applyAlignment="1">
      <alignment horizontal="right"/>
    </xf>
    <xf numFmtId="164" fontId="4" fillId="0" borderId="0" xfId="115" applyNumberFormat="1" applyFont="1" applyFill="1"/>
    <xf numFmtId="49" fontId="4" fillId="0" borderId="0" xfId="115" applyNumberFormat="1" applyFont="1" applyFill="1"/>
    <xf numFmtId="0" fontId="4" fillId="0" borderId="0" xfId="115" applyFont="1" applyFill="1" applyAlignment="1">
      <alignment horizontal="center"/>
    </xf>
    <xf numFmtId="0" fontId="57" fillId="4" borderId="0" xfId="0" applyFont="1" applyFill="1"/>
    <xf numFmtId="0" fontId="4" fillId="4" borderId="0" xfId="115" applyFont="1" applyFill="1"/>
    <xf numFmtId="0" fontId="61" fillId="4" borderId="0" xfId="115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 wrapText="1"/>
    </xf>
    <xf numFmtId="167" fontId="10" fillId="2" borderId="8" xfId="0" applyNumberFormat="1" applyFont="1" applyFill="1" applyBorder="1" applyAlignment="1">
      <alignment horizontal="center" vertical="center"/>
    </xf>
    <xf numFmtId="167" fontId="10" fillId="2" borderId="37" xfId="0" applyNumberFormat="1" applyFont="1" applyFill="1" applyBorder="1" applyAlignment="1">
      <alignment horizontal="center" vertical="center"/>
    </xf>
    <xf numFmtId="167" fontId="10" fillId="2" borderId="38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49" fontId="7" fillId="2" borderId="27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2" borderId="28" xfId="0" applyNumberFormat="1" applyFont="1" applyFill="1" applyBorder="1" applyAlignment="1">
      <alignment horizontal="left" wrapText="1"/>
    </xf>
    <xf numFmtId="0" fontId="4" fillId="2" borderId="29" xfId="0" applyFont="1" applyFill="1" applyBorder="1"/>
    <xf numFmtId="49" fontId="4" fillId="2" borderId="17" xfId="0" applyNumberFormat="1" applyFont="1" applyFill="1" applyBorder="1" applyAlignment="1">
      <alignment horizontal="left" wrapText="1"/>
    </xf>
    <xf numFmtId="49" fontId="4" fillId="2" borderId="18" xfId="0" applyNumberFormat="1" applyFont="1" applyFill="1" applyBorder="1" applyAlignment="1">
      <alignment horizontal="left" wrapText="1"/>
    </xf>
    <xf numFmtId="49" fontId="4" fillId="2" borderId="14" xfId="0" applyNumberFormat="1" applyFont="1" applyFill="1" applyBorder="1" applyAlignment="1">
      <alignment horizontal="left" wrapText="1"/>
    </xf>
    <xf numFmtId="49" fontId="4" fillId="2" borderId="15" xfId="0" applyNumberFormat="1" applyFont="1" applyFill="1" applyBorder="1" applyAlignment="1">
      <alignment horizontal="left" wrapText="1"/>
    </xf>
    <xf numFmtId="49" fontId="4" fillId="2" borderId="35" xfId="0" applyNumberFormat="1" applyFont="1" applyFill="1" applyBorder="1" applyAlignment="1">
      <alignment horizontal="left" wrapText="1"/>
    </xf>
    <xf numFmtId="49" fontId="4" fillId="2" borderId="36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49" fontId="11" fillId="2" borderId="36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4" fontId="7" fillId="2" borderId="23" xfId="0" applyNumberFormat="1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164" fontId="7" fillId="2" borderId="26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12" fillId="2" borderId="6" xfId="0" applyNumberFormat="1" applyFont="1" applyFill="1" applyBorder="1" applyAlignment="1">
      <alignment horizontal="left" vertical="center" wrapText="1"/>
    </xf>
    <xf numFmtId="164" fontId="12" fillId="2" borderId="7" xfId="0" applyNumberFormat="1" applyFont="1" applyFill="1" applyBorder="1" applyAlignment="1">
      <alignment horizontal="left" vertical="center" wrapText="1"/>
    </xf>
    <xf numFmtId="164" fontId="11" fillId="2" borderId="17" xfId="0" applyNumberFormat="1" applyFont="1" applyFill="1" applyBorder="1" applyAlignment="1">
      <alignment horizontal="left" vertical="center" wrapText="1"/>
    </xf>
    <xf numFmtId="164" fontId="11" fillId="2" borderId="18" xfId="0" applyNumberFormat="1" applyFont="1" applyFill="1" applyBorder="1" applyAlignment="1">
      <alignment horizontal="left" vertical="center" wrapText="1"/>
    </xf>
    <xf numFmtId="164" fontId="11" fillId="2" borderId="14" xfId="0" applyNumberFormat="1" applyFont="1" applyFill="1" applyBorder="1" applyAlignment="1">
      <alignment horizontal="left" vertical="center" wrapText="1"/>
    </xf>
    <xf numFmtId="164" fontId="11" fillId="2" borderId="15" xfId="0" applyNumberFormat="1" applyFont="1" applyFill="1" applyBorder="1" applyAlignment="1">
      <alignment horizontal="left" vertical="center" wrapText="1"/>
    </xf>
    <xf numFmtId="167" fontId="5" fillId="2" borderId="32" xfId="0" applyNumberFormat="1" applyFont="1" applyFill="1" applyBorder="1" applyAlignment="1">
      <alignment horizontal="center" vertical="center"/>
    </xf>
    <xf numFmtId="167" fontId="5" fillId="2" borderId="3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right" wrapText="1"/>
    </xf>
    <xf numFmtId="49" fontId="5" fillId="2" borderId="28" xfId="0" applyNumberFormat="1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vertical="center"/>
    </xf>
    <xf numFmtId="49" fontId="4" fillId="2" borderId="17" xfId="0" applyNumberFormat="1" applyFont="1" applyFill="1" applyBorder="1" applyAlignment="1">
      <alignment horizontal="left" vertical="center" wrapText="1"/>
    </xf>
    <xf numFmtId="49" fontId="4" fillId="2" borderId="18" xfId="0" applyNumberFormat="1" applyFont="1" applyFill="1" applyBorder="1" applyAlignment="1">
      <alignment horizontal="left" vertical="center" wrapText="1"/>
    </xf>
    <xf numFmtId="49" fontId="4" fillId="2" borderId="14" xfId="0" applyNumberFormat="1" applyFont="1" applyFill="1" applyBorder="1" applyAlignment="1">
      <alignment horizontal="left" vertical="center" wrapText="1"/>
    </xf>
    <xf numFmtId="49" fontId="4" fillId="2" borderId="15" xfId="0" applyNumberFormat="1" applyFont="1" applyFill="1" applyBorder="1" applyAlignment="1">
      <alignment horizontal="left" vertical="center" wrapText="1"/>
    </xf>
    <xf numFmtId="49" fontId="4" fillId="2" borderId="35" xfId="0" applyNumberFormat="1" applyFont="1" applyFill="1" applyBorder="1" applyAlignment="1">
      <alignment horizontal="left" vertical="center" wrapText="1"/>
    </xf>
    <xf numFmtId="49" fontId="4" fillId="2" borderId="36" xfId="0" applyNumberFormat="1" applyFont="1" applyFill="1" applyBorder="1" applyAlignment="1">
      <alignment horizontal="left" vertical="center" wrapText="1"/>
    </xf>
    <xf numFmtId="49" fontId="4" fillId="2" borderId="40" xfId="0" applyNumberFormat="1" applyFont="1" applyFill="1" applyBorder="1" applyAlignment="1">
      <alignment horizontal="left" vertical="center" wrapText="1"/>
    </xf>
    <xf numFmtId="49" fontId="4" fillId="2" borderId="41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/>
    </xf>
    <xf numFmtId="164" fontId="7" fillId="0" borderId="42" xfId="0" applyNumberFormat="1" applyFont="1" applyFill="1" applyBorder="1" applyAlignment="1">
      <alignment horizontal="center" vertical="center" wrapText="1"/>
    </xf>
    <xf numFmtId="164" fontId="7" fillId="0" borderId="35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60" xfId="0" applyNumberFormat="1" applyFont="1" applyFill="1" applyBorder="1" applyAlignment="1">
      <alignment horizontal="left" wrapText="1"/>
    </xf>
    <xf numFmtId="49" fontId="7" fillId="0" borderId="61" xfId="0" applyNumberFormat="1" applyFont="1" applyFill="1" applyBorder="1" applyAlignment="1">
      <alignment horizontal="left" wrapText="1"/>
    </xf>
    <xf numFmtId="49" fontId="7" fillId="0" borderId="62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69" xfId="0" applyNumberFormat="1" applyFont="1" applyFill="1" applyBorder="1" applyAlignment="1">
      <alignment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165" fontId="9" fillId="0" borderId="70" xfId="0" applyNumberFormat="1" applyFont="1" applyFill="1" applyBorder="1" applyAlignment="1">
      <alignment horizontal="center" vertical="center" textRotation="90" wrapText="1"/>
    </xf>
    <xf numFmtId="0" fontId="14" fillId="0" borderId="64" xfId="0" applyFont="1" applyBorder="1" applyAlignment="1">
      <alignment horizontal="center" vertical="center" textRotation="90" wrapText="1"/>
    </xf>
    <xf numFmtId="0" fontId="14" fillId="0" borderId="71" xfId="0" applyFont="1" applyBorder="1" applyAlignment="1">
      <alignment horizontal="center" vertical="center" textRotation="90" wrapText="1"/>
    </xf>
    <xf numFmtId="49" fontId="4" fillId="0" borderId="40" xfId="0" applyNumberFormat="1" applyFont="1" applyFill="1" applyBorder="1" applyAlignment="1">
      <alignment vertical="center" wrapText="1"/>
    </xf>
    <xf numFmtId="49" fontId="4" fillId="0" borderId="41" xfId="0" applyNumberFormat="1" applyFont="1" applyFill="1" applyBorder="1" applyAlignment="1">
      <alignment vertical="center" wrapText="1"/>
    </xf>
    <xf numFmtId="167" fontId="4" fillId="0" borderId="32" xfId="0" applyNumberFormat="1" applyFont="1" applyFill="1" applyBorder="1" applyAlignment="1">
      <alignment horizontal="center" vertical="center"/>
    </xf>
    <xf numFmtId="167" fontId="4" fillId="0" borderId="33" xfId="0" applyNumberFormat="1" applyFont="1" applyFill="1" applyBorder="1" applyAlignment="1">
      <alignment horizontal="center" vertical="center"/>
    </xf>
    <xf numFmtId="167" fontId="4" fillId="0" borderId="3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wrapText="1"/>
    </xf>
    <xf numFmtId="49" fontId="4" fillId="0" borderId="35" xfId="0" applyNumberFormat="1" applyFont="1" applyFill="1" applyBorder="1" applyAlignment="1">
      <alignment vertical="center" wrapText="1"/>
    </xf>
    <xf numFmtId="49" fontId="4" fillId="0" borderId="36" xfId="0" applyNumberFormat="1" applyFont="1" applyFill="1" applyBorder="1" applyAlignment="1">
      <alignment vertical="center" wrapText="1"/>
    </xf>
    <xf numFmtId="167" fontId="4" fillId="0" borderId="8" xfId="0" applyNumberFormat="1" applyFont="1" applyFill="1" applyBorder="1" applyAlignment="1">
      <alignment horizontal="center" vertical="center" wrapText="1"/>
    </xf>
    <xf numFmtId="167" fontId="4" fillId="0" borderId="37" xfId="0" applyNumberFormat="1" applyFont="1" applyFill="1" applyBorder="1" applyAlignment="1">
      <alignment horizontal="center" vertical="center" wrapText="1"/>
    </xf>
    <xf numFmtId="167" fontId="4" fillId="0" borderId="38" xfId="0" applyNumberFormat="1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33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wrapText="1"/>
    </xf>
    <xf numFmtId="0" fontId="18" fillId="0" borderId="60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22" fillId="0" borderId="75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22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57" fillId="4" borderId="45" xfId="0" applyFont="1" applyFill="1" applyBorder="1" applyAlignment="1">
      <alignment horizontal="left" vertical="center" wrapText="1"/>
    </xf>
    <xf numFmtId="165" fontId="57" fillId="4" borderId="45" xfId="1" applyNumberFormat="1" applyFont="1" applyFill="1" applyBorder="1" applyAlignment="1">
      <alignment horizontal="center" vertical="center" wrapText="1"/>
    </xf>
    <xf numFmtId="49" fontId="2" fillId="0" borderId="0" xfId="115" applyNumberFormat="1" applyFont="1" applyFill="1" applyAlignment="1">
      <alignment horizontal="center" vertical="center"/>
    </xf>
    <xf numFmtId="49" fontId="2" fillId="0" borderId="0" xfId="115" applyNumberFormat="1" applyFont="1" applyFill="1" applyBorder="1" applyAlignment="1">
      <alignment horizontal="center" vertical="center" wrapText="1"/>
    </xf>
    <xf numFmtId="164" fontId="2" fillId="0" borderId="0" xfId="115" applyNumberFormat="1" applyFont="1" applyFill="1" applyAlignment="1">
      <alignment horizontal="center" vertical="center" wrapText="1"/>
    </xf>
    <xf numFmtId="0" fontId="57" fillId="4" borderId="45" xfId="115" applyFont="1" applyFill="1" applyBorder="1" applyAlignment="1">
      <alignment horizontal="left" vertical="center" wrapText="1"/>
    </xf>
    <xf numFmtId="0" fontId="57" fillId="4" borderId="87" xfId="115" applyFont="1" applyFill="1" applyBorder="1" applyAlignment="1">
      <alignment horizontal="left" vertical="center" wrapText="1"/>
    </xf>
    <xf numFmtId="0" fontId="58" fillId="4" borderId="88" xfId="115" applyFont="1" applyFill="1" applyBorder="1" applyAlignment="1">
      <alignment horizontal="center" wrapText="1"/>
    </xf>
    <xf numFmtId="0" fontId="59" fillId="4" borderId="88" xfId="115" applyFont="1" applyFill="1" applyBorder="1" applyAlignment="1">
      <alignment horizontal="center" vertical="top" wrapText="1"/>
    </xf>
    <xf numFmtId="49" fontId="58" fillId="4" borderId="32" xfId="115" applyNumberFormat="1" applyFont="1" applyFill="1" applyBorder="1" applyAlignment="1">
      <alignment horizontal="left" wrapText="1"/>
    </xf>
    <xf numFmtId="49" fontId="58" fillId="4" borderId="33" xfId="115" applyNumberFormat="1" applyFont="1" applyFill="1" applyBorder="1" applyAlignment="1">
      <alignment horizontal="left" wrapText="1"/>
    </xf>
    <xf numFmtId="49" fontId="58" fillId="4" borderId="41" xfId="115" applyNumberFormat="1" applyFont="1" applyFill="1" applyBorder="1" applyAlignment="1">
      <alignment horizontal="left" wrapText="1"/>
    </xf>
    <xf numFmtId="4" fontId="58" fillId="4" borderId="15" xfId="1" applyNumberFormat="1" applyFont="1" applyFill="1" applyBorder="1" applyAlignment="1">
      <alignment horizontal="center"/>
    </xf>
    <xf numFmtId="49" fontId="58" fillId="4" borderId="67" xfId="115" applyNumberFormat="1" applyFont="1" applyFill="1" applyBorder="1" applyAlignment="1">
      <alignment horizontal="center" vertical="center" wrapText="1"/>
    </xf>
    <xf numFmtId="49" fontId="58" fillId="4" borderId="89" xfId="115" applyNumberFormat="1" applyFont="1" applyFill="1" applyBorder="1" applyAlignment="1">
      <alignment horizontal="center" vertical="center" wrapText="1"/>
    </xf>
    <xf numFmtId="49" fontId="58" fillId="4" borderId="70" xfId="115" applyNumberFormat="1" applyFont="1" applyFill="1" applyBorder="1" applyAlignment="1">
      <alignment horizontal="center" vertical="center" wrapText="1"/>
    </xf>
    <xf numFmtId="49" fontId="58" fillId="4" borderId="19" xfId="115" applyNumberFormat="1" applyFont="1" applyFill="1" applyBorder="1" applyAlignment="1">
      <alignment horizontal="center" vertical="center" wrapText="1"/>
    </xf>
    <xf numFmtId="49" fontId="58" fillId="4" borderId="45" xfId="115" applyNumberFormat="1" applyFont="1" applyFill="1" applyBorder="1" applyAlignment="1">
      <alignment horizontal="center" vertical="center" wrapText="1"/>
    </xf>
    <xf numFmtId="49" fontId="58" fillId="4" borderId="71" xfId="115" applyNumberFormat="1" applyFont="1" applyFill="1" applyBorder="1" applyAlignment="1">
      <alignment horizontal="center" vertical="center" wrapText="1"/>
    </xf>
    <xf numFmtId="0" fontId="58" fillId="4" borderId="15" xfId="115" applyFont="1" applyFill="1" applyBorder="1" applyAlignment="1">
      <alignment horizontal="center" vertical="center" wrapText="1"/>
    </xf>
    <xf numFmtId="0" fontId="58" fillId="4" borderId="15" xfId="115" applyFont="1" applyFill="1" applyBorder="1" applyAlignment="1">
      <alignment horizontal="center" vertical="center"/>
    </xf>
    <xf numFmtId="4" fontId="58" fillId="4" borderId="32" xfId="1" applyNumberFormat="1" applyFont="1" applyFill="1" applyBorder="1" applyAlignment="1">
      <alignment horizontal="center"/>
    </xf>
    <xf numFmtId="4" fontId="58" fillId="4" borderId="41" xfId="1" applyNumberFormat="1" applyFont="1" applyFill="1" applyBorder="1" applyAlignment="1">
      <alignment horizontal="center"/>
    </xf>
  </cellXfs>
  <cellStyles count="426">
    <cellStyle name="_x0004_" xfId="5"/>
    <cellStyle name=" 1" xfId="6"/>
    <cellStyle name="?" xfId="7"/>
    <cellStyle name="? 2" xfId="8"/>
    <cellStyle name="? 3" xfId="9"/>
    <cellStyle name="_~7107767" xfId="10"/>
    <cellStyle name="_1,3,4,5,7(1-2),8,10,11,12" xfId="11"/>
    <cellStyle name="_ПР_1-8_17.04.09" xfId="12"/>
    <cellStyle name="_Прил" xfId="13"/>
    <cellStyle name="_Прил 4-5(потери)" xfId="14"/>
    <cellStyle name="_Прил 7 (акт снятия показ)" xfId="15"/>
    <cellStyle name="_Прил. 3 население, форма 10.2009" xfId="16"/>
    <cellStyle name="_Прил. 8 - Акт объемов" xfId="17"/>
    <cellStyle name="_прил.2.33 (на 2010 г.)" xfId="18"/>
    <cellStyle name="_Прил-9 (акт сверки)" xfId="19"/>
    <cellStyle name="_Приложения(отправка)" xfId="20"/>
    <cellStyle name="_Пурнефтегаз Приложения к договору на 2007 г" xfId="21"/>
    <cellStyle name="_Справ_по ОДН_13.05.09" xfId="22"/>
    <cellStyle name="_Ф2 2012 УЭЗИС" xfId="23"/>
    <cellStyle name="20% - Акцент1 2" xfId="24"/>
    <cellStyle name="20% - Акцент2 2" xfId="25"/>
    <cellStyle name="20% - Акцент3 2" xfId="26"/>
    <cellStyle name="20% - Акцент4 2" xfId="27"/>
    <cellStyle name="20% - Акцент5 2" xfId="28"/>
    <cellStyle name="20% - Акцент6 2" xfId="29"/>
    <cellStyle name="40% - Акцент1 2" xfId="30"/>
    <cellStyle name="40% - Акцент2 2" xfId="31"/>
    <cellStyle name="40% - Акцент3 2" xfId="32"/>
    <cellStyle name="40% - Акцент4 2" xfId="33"/>
    <cellStyle name="40% - Акцент5 2" xfId="34"/>
    <cellStyle name="40% - Акцент6 2" xfId="35"/>
    <cellStyle name="60% - Акцент1 2" xfId="36"/>
    <cellStyle name="60% - Акцент2 2" xfId="37"/>
    <cellStyle name="60% - Акцент3 2" xfId="38"/>
    <cellStyle name="60% - Акцент4 2" xfId="39"/>
    <cellStyle name="60% - Акцент5 2" xfId="40"/>
    <cellStyle name="60% - Акцент6 2" xfId="41"/>
    <cellStyle name="AFE" xfId="42"/>
    <cellStyle name="Comma [0]_irl tel sep5" xfId="43"/>
    <cellStyle name="Comma_irl tel sep5" xfId="44"/>
    <cellStyle name="Currency [0]_irl tel sep5" xfId="45"/>
    <cellStyle name="Currency_irl tel sep5" xfId="46"/>
    <cellStyle name="Grey" xfId="47"/>
    <cellStyle name="Input [yellow]" xfId="48"/>
    <cellStyle name="no dec" xfId="49"/>
    <cellStyle name="no dec 2" xfId="50"/>
    <cellStyle name="no dec 2 2" xfId="51"/>
    <cellStyle name="Norm੎੎" xfId="52"/>
    <cellStyle name="Normal - Style1" xfId="53"/>
    <cellStyle name="Normal_6296-3H1" xfId="54"/>
    <cellStyle name="normбlnм_laroux" xfId="55"/>
    <cellStyle name="Percent [2]" xfId="56"/>
    <cellStyle name="Percent [2] 2" xfId="57"/>
    <cellStyle name="Акцент1 2" xfId="58"/>
    <cellStyle name="Акцент2 2" xfId="59"/>
    <cellStyle name="Акцент3 2" xfId="60"/>
    <cellStyle name="Акцент4 2" xfId="61"/>
    <cellStyle name="Акцент5 2" xfId="62"/>
    <cellStyle name="Акцент6 2" xfId="63"/>
    <cellStyle name="Ввод  2" xfId="64"/>
    <cellStyle name="Вывод 2" xfId="65"/>
    <cellStyle name="Вычисление 2" xfId="66"/>
    <cellStyle name="Гиперссылка 2" xfId="67"/>
    <cellStyle name="Гиперссылка 2 2" xfId="68"/>
    <cellStyle name="ЀЄ" xfId="69"/>
    <cellStyle name="Є" xfId="70"/>
    <cellStyle name="Є_x0004_" xfId="71"/>
    <cellStyle name="ЄЀЄЄЄ" xfId="72"/>
    <cellStyle name="ЄЄ" xfId="73"/>
    <cellStyle name="ЄЄ_x0004_" xfId="74"/>
    <cellStyle name="Є_x0004_Є" xfId="75"/>
    <cellStyle name="ЄЄЀЄ" xfId="76"/>
    <cellStyle name="ЄЄЄ" xfId="77"/>
    <cellStyle name="ЄЄЄ_x0004_" xfId="78"/>
    <cellStyle name="ЄЄ_x0004_Є_x0004_" xfId="79"/>
    <cellStyle name="ЄЄЄЄ" xfId="80"/>
    <cellStyle name="ЄЄЄЄ_x0004_" xfId="81"/>
    <cellStyle name="ЄЄЄЄЄ" xfId="82"/>
    <cellStyle name="ЄЄЄЄЄ_x0004_" xfId="83"/>
    <cellStyle name="ЄЄЄ_x0004_ЄЄ" xfId="84"/>
    <cellStyle name="ЄЄЄЄЄ 10" xfId="404"/>
    <cellStyle name="ЄЄЄЄЄ 11" xfId="405"/>
    <cellStyle name="ЄЄЄЄЄ 12" xfId="406"/>
    <cellStyle name="ЄЄЄЄЄ 13" xfId="407"/>
    <cellStyle name="ЄЄЄЄЄ 14" xfId="408"/>
    <cellStyle name="ЄЄЄЄЄ 15" xfId="409"/>
    <cellStyle name="ЄЄЄЄЄ 16" xfId="410"/>
    <cellStyle name="ЄЄЄЄЄ 17" xfId="411"/>
    <cellStyle name="ЄЄЄЄЄ 18" xfId="412"/>
    <cellStyle name="ЄЄЄЄЄ 19" xfId="413"/>
    <cellStyle name="ЄЄЄЄЄ 2" xfId="85"/>
    <cellStyle name="ЄЄЄ_x0004_ЄЄ 2" xfId="86"/>
    <cellStyle name="ЄЄЄ_x0004_ЄЄ 2 2" xfId="87"/>
    <cellStyle name="ЄЄЄЄЄ 20" xfId="414"/>
    <cellStyle name="ЄЄЄЄЄ 21" xfId="415"/>
    <cellStyle name="ЄЄЄЄЄ 22" xfId="416"/>
    <cellStyle name="ЄЄЄЄЄ 23" xfId="417"/>
    <cellStyle name="ЄЄЄЄЄ 24" xfId="418"/>
    <cellStyle name="ЄЄЄЄЄ 25" xfId="419"/>
    <cellStyle name="ЄЄЄЄЄ 26" xfId="420"/>
    <cellStyle name="ЄЄЄЄЄ 27" xfId="421"/>
    <cellStyle name="ЄЄЄЄЄ 28" xfId="422"/>
    <cellStyle name="ЄЄЄЄЄ 29" xfId="423"/>
    <cellStyle name="ЄЄЄЄЄ 3" xfId="88"/>
    <cellStyle name="ЄЄЄЄЄ 4" xfId="89"/>
    <cellStyle name="ЄЄЄЄЄ 5" xfId="90"/>
    <cellStyle name="ЄЄЄЄЄ 6" xfId="91"/>
    <cellStyle name="ЄЄЄЄЄ 7" xfId="92"/>
    <cellStyle name="ЄЄЄЄЄ 8" xfId="93"/>
    <cellStyle name="ЄЄЄЄЄ 9" xfId="424"/>
    <cellStyle name="ЄЄЄ_x0004_ЄЄ_Отчеты_МППМ_ДФР_v015 (2)" xfId="94"/>
    <cellStyle name="ЄЄЄ_x0004_ЄЄЄЀЄЄЄЄЄ_x0004_ЄЄЄЄЄ" xfId="95"/>
    <cellStyle name="ЄЄЄ_x0004_ЄЄЄЀЄЄЄЄЄ_x0004_ЄЄЄЄЄ 2" xfId="96"/>
    <cellStyle name="ЄЄЄ_x0004_ЄЄЄЀЄЄЄЄЄ_x0004_ЄЄЄЄЄ 3" xfId="97"/>
    <cellStyle name="ЄЄЄ_x0004_ЄЄЄЀЄЄЄЄЄ_x0004_ЄЄЄЄЄ 4" xfId="98"/>
    <cellStyle name="ЄЄЄ_x0004_ЄЄЄЀЄЄЄЄЄ_x0004_ЄЄЄЄЄ 5" xfId="99"/>
    <cellStyle name="ЄЄЄ_x0004_ЄЄЄЀЄЄЄЄЄ_x0004_ЄЄЄЄЄ 6" xfId="100"/>
    <cellStyle name="ЄЄЄ_x0004_ЄЄЄЀЄЄЄЄЄ_x0004_ЄЄЄЄЄ 7" xfId="101"/>
    <cellStyle name="ЄЄЄЄ_x0004_ЄЄЄ" xfId="102"/>
    <cellStyle name="Є_x0004_ЄЄЄЄ_x0004_ЄЄ_x0004_" xfId="103"/>
    <cellStyle name="ЄЄЄЄЄ_x0004_ЄЄЄ" xfId="104"/>
    <cellStyle name="ЄЄ_x0004_ЄЄЄЄЄЄЄ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2" xfId="115"/>
    <cellStyle name="Обычный 10 2 2" xfId="116"/>
    <cellStyle name="Обычный 10 2 3" xfId="117"/>
    <cellStyle name="Обычный 10 3" xfId="118"/>
    <cellStyle name="Обычный 11" xfId="119"/>
    <cellStyle name="Обычный 11 2" xfId="120"/>
    <cellStyle name="Обычный 12" xfId="121"/>
    <cellStyle name="Обычный 12 2" xfId="122"/>
    <cellStyle name="Обычный 12 3" xfId="123"/>
    <cellStyle name="Обычный 12 4" xfId="124"/>
    <cellStyle name="Обычный 13" xfId="125"/>
    <cellStyle name="Обычный 13 2" xfId="126"/>
    <cellStyle name="Обычный 14" xfId="127"/>
    <cellStyle name="Обычный 14 2" xfId="128"/>
    <cellStyle name="Обычный 14 3" xfId="129"/>
    <cellStyle name="Обычный 15" xfId="130"/>
    <cellStyle name="Обычный 15 2" xfId="131"/>
    <cellStyle name="Обычный 16" xfId="132"/>
    <cellStyle name="Обычный 16 2" xfId="133"/>
    <cellStyle name="Обычный 16 3" xfId="134"/>
    <cellStyle name="Обычный 17" xfId="135"/>
    <cellStyle name="Обычный 17 2" xfId="136"/>
    <cellStyle name="Обычный 18" xfId="137"/>
    <cellStyle name="Обычный 18 2" xfId="138"/>
    <cellStyle name="Обычный 18 3" xfId="139"/>
    <cellStyle name="Обычный 19" xfId="140"/>
    <cellStyle name="Обычный 19 2" xfId="141"/>
    <cellStyle name="Обычный 19 3" xfId="142"/>
    <cellStyle name="Обычный 2" xfId="4"/>
    <cellStyle name="Обычный 2 2" xfId="143"/>
    <cellStyle name="Обычный 2 2 2" xfId="144"/>
    <cellStyle name="Обычный 2 2 2 2" xfId="145"/>
    <cellStyle name="Обычный 2 2 3" xfId="146"/>
    <cellStyle name="Обычный 2 2 3 2" xfId="147"/>
    <cellStyle name="Обычный 2 2 4" xfId="148"/>
    <cellStyle name="Обычный 2 2 4 2" xfId="149"/>
    <cellStyle name="Обычный 2 2 5" xfId="150"/>
    <cellStyle name="Обычный 2 2 6" xfId="151"/>
    <cellStyle name="Обычный 2 2_Расчет (2)" xfId="152"/>
    <cellStyle name="Обычный 2 3" xfId="153"/>
    <cellStyle name="Обычный 2 3 2" xfId="154"/>
    <cellStyle name="Обычный 2 3 3" xfId="155"/>
    <cellStyle name="Обычный 2 4" xfId="156"/>
    <cellStyle name="Обычный 2 4 2" xfId="157"/>
    <cellStyle name="Обычный 2 4 3" xfId="158"/>
    <cellStyle name="Обычный 2 5" xfId="159"/>
    <cellStyle name="Обычный 2 6" xfId="160"/>
    <cellStyle name="Обычный 2 6 2" xfId="161"/>
    <cellStyle name="Обычный 2 7" xfId="162"/>
    <cellStyle name="Обычный 2 8" xfId="163"/>
    <cellStyle name="Обычный 2_Расчет (2)" xfId="164"/>
    <cellStyle name="Обычный 20" xfId="165"/>
    <cellStyle name="Обычный 20 2" xfId="166"/>
    <cellStyle name="Обычный 21" xfId="167"/>
    <cellStyle name="Обычный 21 2" xfId="168"/>
    <cellStyle name="Обычный 22" xfId="169"/>
    <cellStyle name="Обычный 22 2" xfId="170"/>
    <cellStyle name="Обычный 23" xfId="171"/>
    <cellStyle name="Обычный 23 2" xfId="172"/>
    <cellStyle name="Обычный 24" xfId="173"/>
    <cellStyle name="Обычный 24 2" xfId="174"/>
    <cellStyle name="Обычный 25" xfId="175"/>
    <cellStyle name="Обычный 25 2" xfId="176"/>
    <cellStyle name="Обычный 26" xfId="177"/>
    <cellStyle name="Обычный 26 2" xfId="178"/>
    <cellStyle name="Обычный 27" xfId="179"/>
    <cellStyle name="Обычный 27 2" xfId="180"/>
    <cellStyle name="Обычный 28" xfId="181"/>
    <cellStyle name="Обычный 28 2" xfId="182"/>
    <cellStyle name="Обычный 29" xfId="183"/>
    <cellStyle name="Обычный 29 2" xfId="184"/>
    <cellStyle name="Обычный 3" xfId="185"/>
    <cellStyle name="Обычный 3 2" xfId="186"/>
    <cellStyle name="Обычный 3 2 2" xfId="187"/>
    <cellStyle name="Обычный 3 2 2 2" xfId="188"/>
    <cellStyle name="Обычный 3 2 3" xfId="189"/>
    <cellStyle name="Обычный 3 2 4" xfId="190"/>
    <cellStyle name="Обычный 3 2_Расчет (2)" xfId="191"/>
    <cellStyle name="Обычный 3 3" xfId="192"/>
    <cellStyle name="Обычный 3 4" xfId="193"/>
    <cellStyle name="Обычный 3 5" xfId="194"/>
    <cellStyle name="Обычный 3 6" xfId="195"/>
    <cellStyle name="Обычный 3 6 2" xfId="196"/>
    <cellStyle name="Обычный 3 6 3" xfId="197"/>
    <cellStyle name="Обычный 3 7" xfId="198"/>
    <cellStyle name="Обычный 3__прил_2_Объемы_на_2012_СНГ2" xfId="199"/>
    <cellStyle name="Обычный 30" xfId="200"/>
    <cellStyle name="Обычный 30 2" xfId="201"/>
    <cellStyle name="Обычный 31" xfId="202"/>
    <cellStyle name="Обычный 31 2" xfId="203"/>
    <cellStyle name="Обычный 32" xfId="204"/>
    <cellStyle name="Обычный 32 2" xfId="205"/>
    <cellStyle name="Обычный 33" xfId="206"/>
    <cellStyle name="Обычный 33 2" xfId="207"/>
    <cellStyle name="Обычный 34" xfId="208"/>
    <cellStyle name="Обычный 34 2" xfId="209"/>
    <cellStyle name="Обычный 34 3" xfId="210"/>
    <cellStyle name="Обычный 35" xfId="211"/>
    <cellStyle name="Обычный 35 2" xfId="212"/>
    <cellStyle name="Обычный 36" xfId="213"/>
    <cellStyle name="Обычный 36 2" xfId="214"/>
    <cellStyle name="Обычный 37" xfId="215"/>
    <cellStyle name="Обычный 37 2" xfId="216"/>
    <cellStyle name="Обычный 38" xfId="217"/>
    <cellStyle name="Обычный 39" xfId="218"/>
    <cellStyle name="Обычный 4" xfId="3"/>
    <cellStyle name="Обычный 4 2" xfId="219"/>
    <cellStyle name="Обычный 4 2 2" xfId="220"/>
    <cellStyle name="Обычный 4 3" xfId="221"/>
    <cellStyle name="Обычный 4 3 2" xfId="222"/>
    <cellStyle name="Обычный 4 4" xfId="223"/>
    <cellStyle name="Обычный 40" xfId="224"/>
    <cellStyle name="Обычный 41" xfId="225"/>
    <cellStyle name="Обычный 41 2" xfId="226"/>
    <cellStyle name="Обычный 41 2 2" xfId="227"/>
    <cellStyle name="Обычный 41 2 2 2" xfId="228"/>
    <cellStyle name="Обычный 41 2 3" xfId="229"/>
    <cellStyle name="Обычный 41 3" xfId="230"/>
    <cellStyle name="Обычный 41 4" xfId="231"/>
    <cellStyle name="Обычный 41 4 2" xfId="232"/>
    <cellStyle name="Обычный 41 5" xfId="233"/>
    <cellStyle name="Обычный 42" xfId="234"/>
    <cellStyle name="Обычный 42 2" xfId="235"/>
    <cellStyle name="Обычный 42 2 2" xfId="236"/>
    <cellStyle name="Обычный 42 2 3" xfId="237"/>
    <cellStyle name="Обычный 43" xfId="238"/>
    <cellStyle name="Обычный 44" xfId="239"/>
    <cellStyle name="Обычный 45" xfId="240"/>
    <cellStyle name="Обычный 45 2" xfId="241"/>
    <cellStyle name="Обычный 46" xfId="242"/>
    <cellStyle name="Обычный 47" xfId="243"/>
    <cellStyle name="Обычный 48" xfId="244"/>
    <cellStyle name="Обычный 5" xfId="245"/>
    <cellStyle name="Обычный 5 2" xfId="246"/>
    <cellStyle name="Обычный 5 3" xfId="247"/>
    <cellStyle name="Обычный 51" xfId="248"/>
    <cellStyle name="Обычный 52" xfId="249"/>
    <cellStyle name="Обычный 54" xfId="250"/>
    <cellStyle name="Обычный 6" xfId="251"/>
    <cellStyle name="Обычный 6 2" xfId="252"/>
    <cellStyle name="Обычный 6 3" xfId="253"/>
    <cellStyle name="Обычный 6_Расчет (2)" xfId="254"/>
    <cellStyle name="Обычный 7" xfId="255"/>
    <cellStyle name="Обычный 7 2" xfId="256"/>
    <cellStyle name="Обычный 8" xfId="257"/>
    <cellStyle name="Обычный 8 2" xfId="258"/>
    <cellStyle name="Обычный 8 3" xfId="259"/>
    <cellStyle name="Обычный 8 4" xfId="260"/>
    <cellStyle name="Обычный 9" xfId="261"/>
    <cellStyle name="Обычный 9 2" xfId="262"/>
    <cellStyle name="Плохой 2" xfId="263"/>
    <cellStyle name="Пояснение 2" xfId="264"/>
    <cellStyle name="Примечание 2" xfId="265"/>
    <cellStyle name="Примечание 2 2" xfId="266"/>
    <cellStyle name="Процентный 2" xfId="267"/>
    <cellStyle name="Процентный 3" xfId="268"/>
    <cellStyle name="Процентный 4" xfId="269"/>
    <cellStyle name="Связанная ячейка 2" xfId="270"/>
    <cellStyle name="Стиль 1" xfId="271"/>
    <cellStyle name="Стиль 1 2" xfId="272"/>
    <cellStyle name="Стиль 1 2 2" xfId="273"/>
    <cellStyle name="Стиль 1 3" xfId="274"/>
    <cellStyle name="Стиль 1 4" xfId="275"/>
    <cellStyle name="Стиль 1 4 2" xfId="276"/>
    <cellStyle name="Стиль 1 5" xfId="277"/>
    <cellStyle name="Стиль 10" xfId="278"/>
    <cellStyle name="Стиль 10 2" xfId="279"/>
    <cellStyle name="Стиль 11" xfId="280"/>
    <cellStyle name="Стиль 11 2" xfId="281"/>
    <cellStyle name="Стиль 12" xfId="282"/>
    <cellStyle name="Стиль 12 2" xfId="283"/>
    <cellStyle name="Стиль 13" xfId="284"/>
    <cellStyle name="Стиль 14" xfId="285"/>
    <cellStyle name="Стиль 15" xfId="286"/>
    <cellStyle name="Стиль 16" xfId="287"/>
    <cellStyle name="Стиль 17" xfId="288"/>
    <cellStyle name="Стиль 18" xfId="289"/>
    <cellStyle name="Стиль 2" xfId="290"/>
    <cellStyle name="Стиль 2 2" xfId="291"/>
    <cellStyle name="Стиль 3" xfId="292"/>
    <cellStyle name="Стиль 3 2" xfId="293"/>
    <cellStyle name="Стиль 4" xfId="294"/>
    <cellStyle name="Стиль 4 2" xfId="295"/>
    <cellStyle name="Стиль 5" xfId="296"/>
    <cellStyle name="Стиль 5 2" xfId="297"/>
    <cellStyle name="Стиль 6" xfId="298"/>
    <cellStyle name="Стиль 6 2" xfId="299"/>
    <cellStyle name="Стиль 7" xfId="300"/>
    <cellStyle name="Стиль 7 2" xfId="301"/>
    <cellStyle name="Стиль 8" xfId="302"/>
    <cellStyle name="Стиль 8 2" xfId="303"/>
    <cellStyle name="Стиль 9" xfId="304"/>
    <cellStyle name="Стиль 9 2" xfId="305"/>
    <cellStyle name="Текст предупреждения 2" xfId="306"/>
    <cellStyle name="Тысячи [0]" xfId="307"/>
    <cellStyle name="Тысячи [0] 2" xfId="308"/>
    <cellStyle name="Тысячи [0]_Di9L0o5j31kGokzdMy2T4e8xw" xfId="309"/>
    <cellStyle name="Тысячи_Di9L0o5j31kGokzdMy2T4e8xw" xfId="310"/>
    <cellStyle name="Финансовый 10" xfId="311"/>
    <cellStyle name="Финансовый 11" xfId="312"/>
    <cellStyle name="Финансовый 12" xfId="313"/>
    <cellStyle name="Финансовый 12 2" xfId="314"/>
    <cellStyle name="Финансовый 13" xfId="315"/>
    <cellStyle name="Финансовый 14" xfId="316"/>
    <cellStyle name="Финансовый 15" xfId="317"/>
    <cellStyle name="Финансовый 16" xfId="318"/>
    <cellStyle name="Финансовый 17" xfId="319"/>
    <cellStyle name="Финансовый 18" xfId="320"/>
    <cellStyle name="Финансовый 19" xfId="321"/>
    <cellStyle name="Финансовый 2" xfId="322"/>
    <cellStyle name="Финансовый 2 2" xfId="323"/>
    <cellStyle name="Финансовый 2 2 2" xfId="2"/>
    <cellStyle name="Финансовый 2 3" xfId="324"/>
    <cellStyle name="Финансовый 2 3 2" xfId="325"/>
    <cellStyle name="Финансовый 2 3 3" xfId="1"/>
    <cellStyle name="Финансовый 2 4" xfId="326"/>
    <cellStyle name="Финансовый 2 5" xfId="327"/>
    <cellStyle name="Финансовый 20" xfId="328"/>
    <cellStyle name="Финансовый 21" xfId="329"/>
    <cellStyle name="Финансовый 22" xfId="330"/>
    <cellStyle name="Финансовый 23" xfId="331"/>
    <cellStyle name="Финансовый 23 2" xfId="425"/>
    <cellStyle name="Финансовый 24" xfId="332"/>
    <cellStyle name="Финансовый 25" xfId="333"/>
    <cellStyle name="Финансовый 26" xfId="334"/>
    <cellStyle name="Финансовый 27" xfId="335"/>
    <cellStyle name="Финансовый 28" xfId="336"/>
    <cellStyle name="Финансовый 3" xfId="337"/>
    <cellStyle name="Финансовый 3 2" xfId="338"/>
    <cellStyle name="Финансовый 3 2 2" xfId="339"/>
    <cellStyle name="Финансовый 3 3" xfId="340"/>
    <cellStyle name="Финансовый 4" xfId="341"/>
    <cellStyle name="Финансовый 4 2" xfId="342"/>
    <cellStyle name="Финансовый 5" xfId="343"/>
    <cellStyle name="Финансовый 5 2" xfId="344"/>
    <cellStyle name="Финансовый 5 3" xfId="345"/>
    <cellStyle name="Финансовый 6" xfId="346"/>
    <cellStyle name="Финансовый 6 2" xfId="347"/>
    <cellStyle name="Финансовый 7" xfId="348"/>
    <cellStyle name="Финансовый 7 2" xfId="349"/>
    <cellStyle name="Финансовый 8" xfId="350"/>
    <cellStyle name="Финансовый 8 2" xfId="351"/>
    <cellStyle name="Финансовый 9" xfId="352"/>
    <cellStyle name="Финансовый 9 2" xfId="353"/>
    <cellStyle name="Хороший 2" xfId="354"/>
    <cellStyle name="㼿" xfId="355"/>
    <cellStyle name="㼿 2" xfId="356"/>
    <cellStyle name="㼿 3" xfId="357"/>
    <cellStyle name="㼿?" xfId="358"/>
    <cellStyle name="㼿? 2" xfId="359"/>
    <cellStyle name="㼿? 2 2" xfId="360"/>
    <cellStyle name="㼿? 3" xfId="361"/>
    <cellStyle name="㼿㼿" xfId="362"/>
    <cellStyle name="㼿㼿 2" xfId="363"/>
    <cellStyle name="㼿㼿?" xfId="364"/>
    <cellStyle name="㼿㼿? 2" xfId="365"/>
    <cellStyle name="㼿㼿? 2 2" xfId="366"/>
    <cellStyle name="㼿㼿? 3" xfId="367"/>
    <cellStyle name="㼿㼿? 4" xfId="368"/>
    <cellStyle name="㼿㼿㼿" xfId="369"/>
    <cellStyle name="㼿㼿㼿 2" xfId="370"/>
    <cellStyle name="㼿㼿㼿 3" xfId="371"/>
    <cellStyle name="㼿㼿㼿?" xfId="372"/>
    <cellStyle name="㼿㼿㼿? 2" xfId="373"/>
    <cellStyle name="㼿㼿㼿? 2 2" xfId="374"/>
    <cellStyle name="㼿㼿㼿? 3" xfId="375"/>
    <cellStyle name="㼿㼿㼿㼿" xfId="376"/>
    <cellStyle name="㼿㼿㼿㼿 2" xfId="377"/>
    <cellStyle name="㼿㼿㼿㼿?" xfId="378"/>
    <cellStyle name="㼿㼿㼿㼿? 2" xfId="379"/>
    <cellStyle name="㼿㼿㼿㼿㼿" xfId="380"/>
    <cellStyle name="㼿㼿㼿㼿㼿 10" xfId="381"/>
    <cellStyle name="㼿㼿㼿㼿㼿 10 2" xfId="382"/>
    <cellStyle name="㼿㼿㼿㼿㼿 11" xfId="383"/>
    <cellStyle name="㼿㼿㼿㼿㼿 11 2" xfId="384"/>
    <cellStyle name="㼿㼿㼿㼿㼿 2" xfId="385"/>
    <cellStyle name="㼿㼿㼿㼿㼿 3" xfId="386"/>
    <cellStyle name="㼿㼿㼿㼿㼿 4" xfId="387"/>
    <cellStyle name="㼿㼿㼿㼿㼿 5" xfId="388"/>
    <cellStyle name="㼿㼿㼿㼿㼿 6" xfId="389"/>
    <cellStyle name="㼿㼿㼿㼿㼿 7" xfId="390"/>
    <cellStyle name="㼿㼿㼿㼿㼿 7 2" xfId="391"/>
    <cellStyle name="㼿㼿㼿㼿㼿 8" xfId="392"/>
    <cellStyle name="㼿㼿㼿㼿㼿 9" xfId="393"/>
    <cellStyle name="㼿㼿㼿㼿㼿?" xfId="394"/>
    <cellStyle name="㼿㼿㼿㼿㼿㼿" xfId="395"/>
    <cellStyle name="㼿㼿㼿㼿㼿㼿 2" xfId="396"/>
    <cellStyle name="㼿㼿㼿㼿㼿㼿?" xfId="397"/>
    <cellStyle name="㼿㼿㼿㼿㼿㼿㼿" xfId="398"/>
    <cellStyle name="㼿㼿㼿㼿㼿㼿㼿 2" xfId="399"/>
    <cellStyle name="㼿㼿㼿㼿㼿㼿㼿㼿" xfId="400"/>
    <cellStyle name="㼿㼿㼿㼿㼿㼿㼿㼿㼿" xfId="401"/>
    <cellStyle name="㼿㼿㼿㼿㼿㼿㼿㼿㼿㼿" xfId="402"/>
    <cellStyle name="㼿㼿㼿㼿㼿㼿㼿㼿㼿㼿㼿㼿㼿㼿㼿㼿㼿㼿㼿㼿㼿㼿㼿㼿㼿㼿㼿㼿㼿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erik_EV/AppData/Local/Microsoft/Windows/Temporary%20Internet%20Files/Content.Outlook/KHYB7B26/&#1044;&#1083;&#1103;%20&#1087;&#1077;&#1088;&#1077;&#1074;&#1086;&#1076;&#1072;%20&#1089;&#1091;&#1084;&#1084;&#1099;%20&#1087;&#1088;&#1086;&#1087;&#1080;&#1089;&#1100;&#110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0.15.20\&#1087;&#1101;&#1086;\Users\Knerik_EV\AppData\Local\Microsoft\Windows\Temporary%20Internet%20Files\Content.Outlook\KHYB7B26\&#1044;&#1083;&#1103;%20&#1087;&#1077;&#1088;&#1077;&#1074;&#1086;&#1076;&#1072;%20&#1089;&#1091;&#1084;&#1084;&#1099;%20&#1087;&#1088;&#1086;&#1087;&#1080;&#1089;&#1100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view="pageBreakPreview" zoomScale="86" zoomScaleNormal="89" zoomScaleSheetLayoutView="86" workbookViewId="0">
      <selection activeCell="A7" sqref="A7:G7"/>
    </sheetView>
  </sheetViews>
  <sheetFormatPr defaultRowHeight="12.75" outlineLevelRow="1" x14ac:dyDescent="0.2"/>
  <cols>
    <col min="1" max="1" width="8.7109375" style="37" customWidth="1"/>
    <col min="2" max="2" width="50.42578125" style="86" customWidth="1"/>
    <col min="3" max="3" width="13.42578125" style="87" customWidth="1"/>
    <col min="4" max="6" width="13.42578125" style="6" customWidth="1"/>
    <col min="7" max="7" width="14.7109375" style="6" hidden="1" customWidth="1"/>
    <col min="8" max="8" width="15.5703125" style="6" hidden="1" customWidth="1"/>
    <col min="9" max="9" width="14" style="6" hidden="1" customWidth="1"/>
    <col min="10" max="10" width="12.7109375" style="6" hidden="1" customWidth="1"/>
    <col min="11" max="13" width="0" style="6" hidden="1" customWidth="1"/>
    <col min="14" max="16384" width="9.140625" style="6"/>
  </cols>
  <sheetData>
    <row r="1" spans="1:9" ht="6.75" customHeight="1" x14ac:dyDescent="0.25">
      <c r="A1" s="1"/>
      <c r="B1" s="2"/>
      <c r="C1" s="3"/>
      <c r="D1" s="4"/>
      <c r="E1" s="4"/>
      <c r="F1" s="4"/>
      <c r="G1" s="5"/>
    </row>
    <row r="2" spans="1:9" ht="18" x14ac:dyDescent="0.25">
      <c r="A2" s="182" t="s">
        <v>0</v>
      </c>
      <c r="B2" s="182"/>
      <c r="C2" s="182"/>
      <c r="D2" s="182"/>
      <c r="E2" s="182"/>
      <c r="F2" s="182"/>
      <c r="G2" s="5"/>
      <c r="H2" s="6" t="s">
        <v>1</v>
      </c>
    </row>
    <row r="3" spans="1:9" ht="18" x14ac:dyDescent="0.25">
      <c r="A3" s="182" t="s">
        <v>2</v>
      </c>
      <c r="B3" s="182"/>
      <c r="C3" s="182"/>
      <c r="D3" s="182"/>
      <c r="E3" s="182"/>
      <c r="F3" s="182"/>
      <c r="G3" s="5"/>
      <c r="H3" s="6" t="s">
        <v>3</v>
      </c>
    </row>
    <row r="4" spans="1:9" ht="18" x14ac:dyDescent="0.25">
      <c r="A4" s="182" t="s">
        <v>4</v>
      </c>
      <c r="B4" s="182"/>
      <c r="C4" s="182"/>
      <c r="D4" s="182"/>
      <c r="E4" s="182"/>
      <c r="F4" s="182"/>
      <c r="G4" s="5"/>
    </row>
    <row r="5" spans="1:9" ht="9" customHeight="1" x14ac:dyDescent="0.2">
      <c r="A5" s="183" t="str">
        <f>H3</f>
        <v xml:space="preserve">на территории Тюменской области, ХМАО и ЯНАО в ноябре 2016 года (факт)                                                                                                                   </v>
      </c>
      <c r="B5" s="183"/>
      <c r="C5" s="183"/>
      <c r="D5" s="183"/>
      <c r="E5" s="183"/>
      <c r="F5" s="183"/>
      <c r="G5" s="5"/>
    </row>
    <row r="6" spans="1:9" ht="19.5" customHeight="1" x14ac:dyDescent="0.2">
      <c r="A6" s="183"/>
      <c r="B6" s="183"/>
      <c r="C6" s="183"/>
      <c r="D6" s="183"/>
      <c r="E6" s="183"/>
      <c r="F6" s="183"/>
      <c r="G6" s="5"/>
    </row>
    <row r="7" spans="1:9" ht="16.5" customHeight="1" x14ac:dyDescent="0.2">
      <c r="A7" s="184" t="s">
        <v>5</v>
      </c>
      <c r="B7" s="184"/>
      <c r="C7" s="184"/>
      <c r="D7" s="184"/>
      <c r="E7" s="184"/>
      <c r="F7" s="184"/>
      <c r="G7" s="184"/>
    </row>
    <row r="8" spans="1:9" ht="12" customHeight="1" x14ac:dyDescent="0.2">
      <c r="A8" s="7"/>
      <c r="B8" s="8"/>
      <c r="C8" s="9"/>
      <c r="D8" s="10"/>
      <c r="E8" s="10"/>
      <c r="F8" s="10"/>
      <c r="G8" s="11"/>
      <c r="H8" s="11"/>
      <c r="I8" s="11"/>
    </row>
    <row r="9" spans="1:9" ht="36.75" customHeight="1" thickBot="1" x14ac:dyDescent="0.25">
      <c r="A9" s="181" t="s">
        <v>6</v>
      </c>
      <c r="B9" s="181"/>
      <c r="C9" s="181"/>
      <c r="D9" s="181"/>
      <c r="E9" s="181"/>
      <c r="F9" s="181"/>
      <c r="G9" s="12"/>
      <c r="H9" s="11"/>
      <c r="I9" s="11"/>
    </row>
    <row r="10" spans="1:9" ht="53.25" customHeight="1" x14ac:dyDescent="0.2">
      <c r="A10" s="188" t="s">
        <v>7</v>
      </c>
      <c r="B10" s="190" t="s">
        <v>8</v>
      </c>
      <c r="C10" s="192" t="s">
        <v>9</v>
      </c>
      <c r="D10" s="13"/>
      <c r="E10" s="13" t="s">
        <v>10</v>
      </c>
      <c r="F10" s="14"/>
      <c r="G10" s="11"/>
      <c r="H10" s="11"/>
    </row>
    <row r="11" spans="1:9" ht="14.25" customHeight="1" thickBot="1" x14ac:dyDescent="0.25">
      <c r="A11" s="189"/>
      <c r="B11" s="191"/>
      <c r="C11" s="193"/>
      <c r="D11" s="15" t="s">
        <v>11</v>
      </c>
      <c r="E11" s="15" t="s">
        <v>12</v>
      </c>
      <c r="F11" s="16" t="s">
        <v>13</v>
      </c>
    </row>
    <row r="12" spans="1:9" ht="15.75" customHeight="1" x14ac:dyDescent="0.2">
      <c r="A12" s="17" t="s">
        <v>14</v>
      </c>
      <c r="B12" s="18" t="s">
        <v>15</v>
      </c>
      <c r="C12" s="18"/>
      <c r="D12" s="19"/>
      <c r="E12" s="19"/>
      <c r="F12" s="20"/>
      <c r="G12" s="11"/>
      <c r="H12" s="11"/>
      <c r="I12" s="11"/>
    </row>
    <row r="13" spans="1:9" ht="18" customHeight="1" x14ac:dyDescent="0.2">
      <c r="A13" s="21" t="s">
        <v>16</v>
      </c>
      <c r="B13" s="22" t="s">
        <v>17</v>
      </c>
      <c r="C13" s="23" t="s">
        <v>18</v>
      </c>
      <c r="D13" s="24">
        <v>3635.4340000000002</v>
      </c>
      <c r="E13" s="24">
        <v>4510.1190000000006</v>
      </c>
      <c r="F13" s="25">
        <v>4604.2539999999999</v>
      </c>
      <c r="G13" s="11"/>
      <c r="H13" s="11"/>
      <c r="I13" s="11"/>
    </row>
    <row r="14" spans="1:9" ht="30.75" customHeight="1" x14ac:dyDescent="0.2">
      <c r="A14" s="26" t="s">
        <v>19</v>
      </c>
      <c r="B14" s="27" t="s">
        <v>20</v>
      </c>
      <c r="C14" s="28" t="s">
        <v>18</v>
      </c>
      <c r="D14" s="29">
        <f>D13-D15</f>
        <v>1715.6039999999998</v>
      </c>
      <c r="E14" s="29">
        <f>E13-E15</f>
        <v>1715.6042290324676</v>
      </c>
      <c r="F14" s="30">
        <f>F13-F15</f>
        <v>1715.6039999999998</v>
      </c>
      <c r="G14" s="31">
        <f>D14-E14</f>
        <v>-2.2903246781424969E-4</v>
      </c>
      <c r="H14" s="11"/>
      <c r="I14" s="11"/>
    </row>
    <row r="15" spans="1:9" ht="31.5" customHeight="1" thickBot="1" x14ac:dyDescent="0.25">
      <c r="A15" s="32" t="s">
        <v>21</v>
      </c>
      <c r="B15" s="33" t="s">
        <v>22</v>
      </c>
      <c r="C15" s="34" t="s">
        <v>18</v>
      </c>
      <c r="D15" s="35">
        <f>D19</f>
        <v>1919.8300000000004</v>
      </c>
      <c r="E15" s="35">
        <f>E19</f>
        <v>2794.514770967533</v>
      </c>
      <c r="F15" s="36">
        <f>F19</f>
        <v>2888.65</v>
      </c>
      <c r="G15" s="11"/>
      <c r="H15" s="11"/>
      <c r="I15" s="11"/>
    </row>
    <row r="16" spans="1:9" hidden="1" x14ac:dyDescent="0.2">
      <c r="B16" s="38"/>
      <c r="C16" s="39"/>
      <c r="F16" s="11"/>
      <c r="G16" s="11"/>
      <c r="H16" s="11"/>
      <c r="I16" s="11"/>
    </row>
    <row r="17" spans="1:9" ht="18" hidden="1" customHeight="1" outlineLevel="1" x14ac:dyDescent="0.2">
      <c r="A17" s="194" t="s">
        <v>23</v>
      </c>
      <c r="B17" s="195"/>
      <c r="C17" s="198" t="s">
        <v>9</v>
      </c>
      <c r="D17" s="40"/>
      <c r="E17" s="200" t="s">
        <v>10</v>
      </c>
      <c r="F17" s="201"/>
      <c r="G17" s="41"/>
      <c r="H17" s="11"/>
    </row>
    <row r="18" spans="1:9" ht="19.5" hidden="1" customHeight="1" outlineLevel="1" thickBot="1" x14ac:dyDescent="0.25">
      <c r="A18" s="196"/>
      <c r="B18" s="197"/>
      <c r="C18" s="199"/>
      <c r="D18" s="42" t="s">
        <v>11</v>
      </c>
      <c r="E18" s="42" t="s">
        <v>12</v>
      </c>
      <c r="F18" s="43" t="s">
        <v>13</v>
      </c>
      <c r="G18" s="44"/>
      <c r="H18" s="11"/>
    </row>
    <row r="19" spans="1:9" ht="28.5" hidden="1" customHeight="1" outlineLevel="1" thickBot="1" x14ac:dyDescent="0.25">
      <c r="A19" s="202" t="s">
        <v>24</v>
      </c>
      <c r="B19" s="203"/>
      <c r="C19" s="45" t="s">
        <v>18</v>
      </c>
      <c r="D19" s="46">
        <f>D20+D21+D22+D23</f>
        <v>1919.8300000000004</v>
      </c>
      <c r="E19" s="46">
        <f>E20+D21+E22+D23</f>
        <v>2794.514770967533</v>
      </c>
      <c r="F19" s="47">
        <f>F20+D21++D23+F22</f>
        <v>2888.65</v>
      </c>
      <c r="G19" s="48"/>
      <c r="H19" s="11"/>
    </row>
    <row r="20" spans="1:9" ht="26.25" hidden="1" customHeight="1" outlineLevel="1" x14ac:dyDescent="0.2">
      <c r="A20" s="204" t="s">
        <v>25</v>
      </c>
      <c r="B20" s="205"/>
      <c r="C20" s="49" t="s">
        <v>18</v>
      </c>
      <c r="D20" s="50">
        <v>1167.6100000000001</v>
      </c>
      <c r="E20" s="50">
        <v>2077.1600000000003</v>
      </c>
      <c r="F20" s="51">
        <v>2136.4299999999998</v>
      </c>
      <c r="G20" s="52"/>
      <c r="H20" s="11"/>
    </row>
    <row r="21" spans="1:9" ht="14.25" hidden="1" customHeight="1" outlineLevel="1" x14ac:dyDescent="0.2">
      <c r="A21" s="206" t="s">
        <v>26</v>
      </c>
      <c r="B21" s="207"/>
      <c r="C21" s="53" t="s">
        <v>18</v>
      </c>
      <c r="D21" s="54">
        <v>24.63</v>
      </c>
      <c r="E21" s="55"/>
      <c r="F21" s="56"/>
      <c r="G21" s="52"/>
      <c r="H21" s="11"/>
    </row>
    <row r="22" spans="1:9" ht="27.75" hidden="1" customHeight="1" outlineLevel="1" x14ac:dyDescent="0.2">
      <c r="A22" s="206" t="s">
        <v>27</v>
      </c>
      <c r="B22" s="207"/>
      <c r="C22" s="53" t="s">
        <v>18</v>
      </c>
      <c r="D22" s="57">
        <v>725.34</v>
      </c>
      <c r="E22" s="58">
        <v>690.47477096753278</v>
      </c>
      <c r="F22" s="59">
        <v>725.34</v>
      </c>
      <c r="G22" s="52"/>
      <c r="H22" s="11"/>
    </row>
    <row r="23" spans="1:9" ht="25.5" hidden="1" customHeight="1" outlineLevel="1" thickBot="1" x14ac:dyDescent="0.3">
      <c r="A23" s="208" t="s">
        <v>28</v>
      </c>
      <c r="B23" s="209"/>
      <c r="C23" s="60" t="s">
        <v>18</v>
      </c>
      <c r="D23" s="185">
        <v>2.25</v>
      </c>
      <c r="E23" s="186"/>
      <c r="F23" s="187"/>
      <c r="G23" s="61"/>
      <c r="H23" s="11"/>
    </row>
    <row r="24" spans="1:9" ht="15.75" hidden="1" customHeight="1" collapsed="1" x14ac:dyDescent="0.25">
      <c r="A24" s="7"/>
      <c r="B24" s="8"/>
      <c r="C24" s="9"/>
      <c r="D24" s="61"/>
      <c r="E24" s="61"/>
      <c r="F24" s="10"/>
      <c r="G24" s="11"/>
      <c r="H24" s="11"/>
      <c r="I24" s="11"/>
    </row>
    <row r="25" spans="1:9" ht="21" hidden="1" customHeight="1" x14ac:dyDescent="0.2">
      <c r="A25" s="7"/>
      <c r="B25" s="8"/>
      <c r="C25" s="9"/>
      <c r="D25" s="10"/>
      <c r="E25" s="10"/>
      <c r="F25" s="10"/>
      <c r="G25" s="62"/>
      <c r="H25" s="62"/>
      <c r="I25" s="11"/>
    </row>
    <row r="26" spans="1:9" ht="20.25" customHeight="1" x14ac:dyDescent="0.2">
      <c r="A26" s="212" t="s">
        <v>29</v>
      </c>
      <c r="B26" s="212"/>
      <c r="C26" s="212"/>
      <c r="D26" s="212"/>
      <c r="E26" s="212"/>
      <c r="F26" s="212"/>
      <c r="G26" s="212"/>
    </row>
    <row r="27" spans="1:9" ht="8.25" customHeight="1" thickBot="1" x14ac:dyDescent="0.25">
      <c r="B27" s="38"/>
      <c r="C27" s="39"/>
    </row>
    <row r="28" spans="1:9" ht="48.75" customHeight="1" x14ac:dyDescent="0.2">
      <c r="A28" s="188" t="s">
        <v>7</v>
      </c>
      <c r="B28" s="190" t="s">
        <v>8</v>
      </c>
      <c r="C28" s="192" t="s">
        <v>9</v>
      </c>
      <c r="D28" s="213" t="s">
        <v>10</v>
      </c>
      <c r="E28" s="214"/>
    </row>
    <row r="29" spans="1:9" ht="16.5" customHeight="1" thickBot="1" x14ac:dyDescent="0.25">
      <c r="A29" s="189"/>
      <c r="B29" s="191"/>
      <c r="C29" s="193"/>
      <c r="D29" s="15" t="s">
        <v>12</v>
      </c>
      <c r="E29" s="16" t="s">
        <v>13</v>
      </c>
    </row>
    <row r="30" spans="1:9" ht="17.25" customHeight="1" x14ac:dyDescent="0.2">
      <c r="A30" s="17" t="s">
        <v>14</v>
      </c>
      <c r="B30" s="18" t="s">
        <v>15</v>
      </c>
      <c r="C30" s="18"/>
      <c r="D30" s="63"/>
      <c r="E30" s="64"/>
    </row>
    <row r="31" spans="1:9" ht="18" customHeight="1" x14ac:dyDescent="0.2">
      <c r="A31" s="21" t="s">
        <v>16</v>
      </c>
      <c r="B31" s="22" t="s">
        <v>17</v>
      </c>
      <c r="C31" s="23" t="s">
        <v>18</v>
      </c>
      <c r="D31" s="65">
        <v>4143.2820000000002</v>
      </c>
      <c r="E31" s="66">
        <v>4238.8019999999997</v>
      </c>
      <c r="F31" s="31"/>
    </row>
    <row r="32" spans="1:9" ht="25.5" x14ac:dyDescent="0.2">
      <c r="A32" s="26" t="s">
        <v>19</v>
      </c>
      <c r="B32" s="27" t="s">
        <v>20</v>
      </c>
      <c r="C32" s="28" t="s">
        <v>18</v>
      </c>
      <c r="D32" s="67">
        <f>D31-D33</f>
        <v>1624.6220835285453</v>
      </c>
      <c r="E32" s="68">
        <f>E31-E33</f>
        <v>1624.6219999999998</v>
      </c>
      <c r="F32" s="31"/>
      <c r="G32" s="31">
        <f>E32-D32</f>
        <v>-8.3528545474109706E-5</v>
      </c>
      <c r="H32" s="31"/>
      <c r="I32" s="31"/>
    </row>
    <row r="33" spans="1:9" ht="26.25" thickBot="1" x14ac:dyDescent="0.25">
      <c r="A33" s="32" t="s">
        <v>21</v>
      </c>
      <c r="B33" s="33" t="s">
        <v>22</v>
      </c>
      <c r="C33" s="34" t="s">
        <v>18</v>
      </c>
      <c r="D33" s="69">
        <f>D37</f>
        <v>2518.6599164714548</v>
      </c>
      <c r="E33" s="70">
        <f>E37</f>
        <v>2614.1799999999998</v>
      </c>
      <c r="G33" s="31"/>
      <c r="H33" s="31"/>
    </row>
    <row r="34" spans="1:9" hidden="1" x14ac:dyDescent="0.2">
      <c r="B34" s="38"/>
      <c r="C34" s="39"/>
    </row>
    <row r="35" spans="1:9" s="71" customFormat="1" ht="15" hidden="1" customHeight="1" outlineLevel="1" x14ac:dyDescent="0.2">
      <c r="A35" s="215" t="s">
        <v>30</v>
      </c>
      <c r="B35" s="216"/>
      <c r="C35" s="219" t="s">
        <v>9</v>
      </c>
      <c r="D35" s="221" t="s">
        <v>10</v>
      </c>
      <c r="E35" s="222"/>
      <c r="F35" s="6"/>
    </row>
    <row r="36" spans="1:9" ht="15.75" hidden="1" outlineLevel="1" thickBot="1" x14ac:dyDescent="0.25">
      <c r="A36" s="217"/>
      <c r="B36" s="218"/>
      <c r="C36" s="220"/>
      <c r="D36" s="72" t="s">
        <v>12</v>
      </c>
      <c r="E36" s="73" t="s">
        <v>13</v>
      </c>
    </row>
    <row r="37" spans="1:9" ht="25.5" hidden="1" customHeight="1" outlineLevel="1" thickBot="1" x14ac:dyDescent="0.25">
      <c r="A37" s="223" t="s">
        <v>24</v>
      </c>
      <c r="B37" s="224"/>
      <c r="C37" s="74" t="s">
        <v>18</v>
      </c>
      <c r="D37" s="75">
        <f>D38+D39+D40+D41</f>
        <v>2518.6599164714548</v>
      </c>
      <c r="E37" s="76">
        <f>E38+D39+E40+D41</f>
        <v>2614.1799999999998</v>
      </c>
      <c r="F37" s="31"/>
      <c r="G37" s="11"/>
    </row>
    <row r="38" spans="1:9" ht="26.25" hidden="1" customHeight="1" outlineLevel="1" x14ac:dyDescent="0.2">
      <c r="A38" s="225" t="s">
        <v>31</v>
      </c>
      <c r="B38" s="226"/>
      <c r="C38" s="77" t="s">
        <v>18</v>
      </c>
      <c r="D38" s="78">
        <f>E20</f>
        <v>2077.1600000000003</v>
      </c>
      <c r="E38" s="79">
        <f>F20</f>
        <v>2136.4299999999998</v>
      </c>
      <c r="F38" s="31"/>
    </row>
    <row r="39" spans="1:9" ht="26.25" hidden="1" customHeight="1" outlineLevel="1" x14ac:dyDescent="0.2">
      <c r="A39" s="227" t="s">
        <v>32</v>
      </c>
      <c r="B39" s="228"/>
      <c r="C39" s="80" t="s">
        <v>18</v>
      </c>
      <c r="D39" s="229">
        <f>D21</f>
        <v>24.63</v>
      </c>
      <c r="E39" s="230"/>
      <c r="H39" s="31"/>
      <c r="I39" s="31"/>
    </row>
    <row r="40" spans="1:9" ht="21" hidden="1" customHeight="1" outlineLevel="1" x14ac:dyDescent="0.2">
      <c r="A40" s="227" t="s">
        <v>33</v>
      </c>
      <c r="B40" s="228"/>
      <c r="C40" s="80" t="s">
        <v>18</v>
      </c>
      <c r="D40" s="57">
        <v>414.34991647145438</v>
      </c>
      <c r="E40" s="59">
        <v>450.6</v>
      </c>
      <c r="F40" s="31"/>
      <c r="G40" s="31"/>
      <c r="H40" s="31"/>
    </row>
    <row r="41" spans="1:9" ht="22.5" hidden="1" customHeight="1" outlineLevel="1" thickBot="1" x14ac:dyDescent="0.25">
      <c r="A41" s="210" t="s">
        <v>28</v>
      </c>
      <c r="B41" s="211"/>
      <c r="C41" s="74" t="s">
        <v>18</v>
      </c>
      <c r="D41" s="81">
        <v>2.52</v>
      </c>
      <c r="E41" s="82"/>
      <c r="G41" s="83"/>
    </row>
    <row r="42" spans="1:9" ht="15" hidden="1" collapsed="1" x14ac:dyDescent="0.25">
      <c r="B42" s="38"/>
      <c r="C42" s="39"/>
      <c r="D42" s="61"/>
      <c r="E42" s="61"/>
    </row>
    <row r="43" spans="1:9" ht="15" hidden="1" x14ac:dyDescent="0.25">
      <c r="B43" s="38"/>
      <c r="C43" s="39"/>
      <c r="D43" s="61"/>
      <c r="E43" s="61"/>
      <c r="H43" s="84"/>
    </row>
    <row r="44" spans="1:9" hidden="1" x14ac:dyDescent="0.2"/>
    <row r="45" spans="1:9" ht="15" hidden="1" x14ac:dyDescent="0.25">
      <c r="B45" s="38"/>
      <c r="C45" s="39"/>
      <c r="D45" s="61"/>
      <c r="E45" s="61"/>
    </row>
    <row r="46" spans="1:9" ht="15" hidden="1" x14ac:dyDescent="0.25">
      <c r="B46" s="38"/>
      <c r="C46" s="39"/>
      <c r="D46" s="61"/>
      <c r="E46" s="61"/>
    </row>
    <row r="47" spans="1:9" ht="18" hidden="1" x14ac:dyDescent="0.25">
      <c r="A47" s="232" t="s">
        <v>34</v>
      </c>
      <c r="B47" s="232"/>
      <c r="C47" s="85"/>
      <c r="D47" s="85"/>
      <c r="E47" s="85"/>
      <c r="F47" s="85"/>
    </row>
    <row r="48" spans="1:9" ht="18" hidden="1" x14ac:dyDescent="0.25">
      <c r="A48" s="232" t="s">
        <v>35</v>
      </c>
      <c r="B48" s="232"/>
      <c r="C48" s="85"/>
      <c r="D48" s="85"/>
      <c r="E48" s="233" t="s">
        <v>36</v>
      </c>
      <c r="F48" s="233"/>
    </row>
    <row r="49" spans="1:5" ht="15" hidden="1" x14ac:dyDescent="0.25">
      <c r="B49" s="38"/>
      <c r="C49" s="39"/>
      <c r="D49" s="61"/>
      <c r="E49" s="61"/>
    </row>
    <row r="50" spans="1:5" ht="15" hidden="1" x14ac:dyDescent="0.25">
      <c r="B50" s="38"/>
      <c r="C50" s="39"/>
      <c r="D50" s="61"/>
      <c r="E50" s="61"/>
    </row>
    <row r="51" spans="1:5" ht="15" hidden="1" x14ac:dyDescent="0.25">
      <c r="B51" s="38"/>
      <c r="C51" s="39"/>
      <c r="D51" s="61"/>
      <c r="E51" s="61"/>
    </row>
    <row r="52" spans="1:5" ht="15" hidden="1" x14ac:dyDescent="0.25">
      <c r="B52" s="38"/>
      <c r="C52" s="39"/>
      <c r="D52" s="61"/>
      <c r="E52" s="61"/>
    </row>
    <row r="53" spans="1:5" ht="15" hidden="1" x14ac:dyDescent="0.25">
      <c r="B53" s="38"/>
      <c r="C53" s="39"/>
      <c r="D53" s="61"/>
      <c r="E53" s="61"/>
    </row>
    <row r="54" spans="1:5" ht="15" hidden="1" x14ac:dyDescent="0.25">
      <c r="B54" s="38"/>
      <c r="C54" s="39"/>
      <c r="D54" s="61"/>
      <c r="E54" s="61"/>
    </row>
    <row r="55" spans="1:5" ht="15" hidden="1" x14ac:dyDescent="0.25">
      <c r="B55" s="38"/>
      <c r="C55" s="39"/>
      <c r="D55" s="61"/>
      <c r="E55" s="61"/>
    </row>
    <row r="56" spans="1:5" ht="15" hidden="1" x14ac:dyDescent="0.25">
      <c r="B56" s="38"/>
      <c r="C56" s="39"/>
      <c r="D56" s="61"/>
      <c r="E56" s="61"/>
    </row>
    <row r="57" spans="1:5" ht="15" hidden="1" customHeight="1" x14ac:dyDescent="0.25">
      <c r="B57" s="38"/>
      <c r="C57" s="39"/>
      <c r="D57" s="61"/>
      <c r="E57" s="61"/>
    </row>
    <row r="58" spans="1:5" ht="15" hidden="1" x14ac:dyDescent="0.25">
      <c r="B58" s="38"/>
      <c r="C58" s="39"/>
      <c r="D58" s="61"/>
      <c r="E58" s="61"/>
    </row>
    <row r="59" spans="1:5" ht="15" hidden="1" x14ac:dyDescent="0.25">
      <c r="B59" s="38"/>
      <c r="C59" s="39"/>
      <c r="D59" s="61"/>
      <c r="E59" s="61"/>
    </row>
    <row r="60" spans="1:5" ht="15" hidden="1" x14ac:dyDescent="0.25">
      <c r="B60" s="38"/>
      <c r="C60" s="39"/>
      <c r="D60" s="61"/>
      <c r="E60" s="61"/>
    </row>
    <row r="61" spans="1:5" ht="16.5" hidden="1" customHeight="1" x14ac:dyDescent="0.25">
      <c r="B61" s="38"/>
      <c r="C61" s="39"/>
      <c r="D61" s="61"/>
      <c r="E61" s="61"/>
    </row>
    <row r="62" spans="1:5" ht="15" hidden="1" x14ac:dyDescent="0.25">
      <c r="A62" s="6"/>
      <c r="B62" s="6"/>
      <c r="C62" s="39"/>
      <c r="D62" s="61"/>
      <c r="E62" s="61"/>
    </row>
    <row r="63" spans="1:5" ht="15" hidden="1" x14ac:dyDescent="0.25">
      <c r="A63" s="6"/>
      <c r="B63" s="6"/>
      <c r="C63" s="39"/>
      <c r="D63" s="61"/>
      <c r="E63" s="61"/>
    </row>
    <row r="64" spans="1:5" ht="18" hidden="1" x14ac:dyDescent="0.25">
      <c r="A64" s="232"/>
      <c r="B64" s="232"/>
      <c r="C64" s="39"/>
      <c r="D64" s="61"/>
      <c r="E64" s="61"/>
    </row>
    <row r="65" spans="1:5" ht="18" hidden="1" customHeight="1" x14ac:dyDescent="0.25">
      <c r="A65" s="6"/>
      <c r="B65" s="6"/>
      <c r="C65" s="39"/>
      <c r="D65" s="61"/>
      <c r="E65" s="61"/>
    </row>
    <row r="66" spans="1:5" ht="18" hidden="1" customHeight="1" x14ac:dyDescent="0.25">
      <c r="A66" s="6"/>
      <c r="B66" s="6"/>
      <c r="C66" s="39"/>
      <c r="D66" s="61"/>
      <c r="E66" s="61"/>
    </row>
    <row r="67" spans="1:5" ht="15" hidden="1" x14ac:dyDescent="0.25">
      <c r="B67" s="38"/>
      <c r="C67" s="39"/>
      <c r="D67" s="61"/>
      <c r="E67" s="61"/>
    </row>
    <row r="68" spans="1:5" ht="15" hidden="1" x14ac:dyDescent="0.25">
      <c r="A68" s="231"/>
      <c r="B68" s="231"/>
      <c r="C68" s="39"/>
      <c r="D68" s="61"/>
      <c r="E68" s="61"/>
    </row>
    <row r="69" spans="1:5" ht="15" hidden="1" x14ac:dyDescent="0.25">
      <c r="A69" s="231"/>
      <c r="B69" s="231"/>
      <c r="C69" s="39"/>
      <c r="D69" s="61"/>
      <c r="E69" s="61"/>
    </row>
    <row r="70" spans="1:5" ht="15" hidden="1" x14ac:dyDescent="0.25">
      <c r="B70" s="38"/>
      <c r="C70" s="39"/>
      <c r="D70" s="61"/>
      <c r="E70" s="61"/>
    </row>
    <row r="71" spans="1:5" ht="15" hidden="1" x14ac:dyDescent="0.25">
      <c r="B71" s="38"/>
      <c r="C71" s="39"/>
      <c r="D71" s="61"/>
      <c r="E71" s="61"/>
    </row>
    <row r="72" spans="1:5" ht="15" hidden="1" x14ac:dyDescent="0.25">
      <c r="A72" s="231" t="s">
        <v>37</v>
      </c>
      <c r="B72" s="231"/>
      <c r="C72" s="39"/>
      <c r="D72" s="61"/>
      <c r="E72" s="61"/>
    </row>
    <row r="73" spans="1:5" ht="15" hidden="1" x14ac:dyDescent="0.25">
      <c r="A73" s="231" t="s">
        <v>38</v>
      </c>
      <c r="B73" s="231"/>
      <c r="C73" s="39"/>
      <c r="D73" s="61"/>
      <c r="E73" s="61"/>
    </row>
    <row r="74" spans="1:5" ht="15" x14ac:dyDescent="0.25">
      <c r="B74" s="38"/>
      <c r="C74" s="39"/>
      <c r="D74" s="61"/>
      <c r="E74" s="61"/>
    </row>
    <row r="75" spans="1:5" ht="15" x14ac:dyDescent="0.25">
      <c r="B75" s="38"/>
      <c r="C75" s="39"/>
      <c r="D75" s="61"/>
      <c r="E75" s="61"/>
    </row>
    <row r="76" spans="1:5" ht="15" x14ac:dyDescent="0.25">
      <c r="B76" s="38"/>
      <c r="C76" s="39"/>
      <c r="D76" s="61"/>
      <c r="E76" s="61"/>
    </row>
    <row r="77" spans="1:5" ht="15" x14ac:dyDescent="0.25">
      <c r="B77" s="38"/>
      <c r="C77" s="39"/>
      <c r="D77" s="61"/>
      <c r="E77" s="61"/>
    </row>
    <row r="78" spans="1:5" ht="15" x14ac:dyDescent="0.25">
      <c r="B78" s="38"/>
      <c r="C78" s="39"/>
      <c r="D78" s="61"/>
      <c r="E78" s="61"/>
    </row>
  </sheetData>
  <mergeCells count="40">
    <mergeCell ref="A72:B72"/>
    <mergeCell ref="A73:B73"/>
    <mergeCell ref="A47:B47"/>
    <mergeCell ref="A48:B48"/>
    <mergeCell ref="E48:F48"/>
    <mergeCell ref="A64:B64"/>
    <mergeCell ref="A68:B68"/>
    <mergeCell ref="A69:B69"/>
    <mergeCell ref="A41:B41"/>
    <mergeCell ref="A26:G26"/>
    <mergeCell ref="A28:A29"/>
    <mergeCell ref="B28:B29"/>
    <mergeCell ref="C28:C29"/>
    <mergeCell ref="D28:E28"/>
    <mergeCell ref="A35:B36"/>
    <mergeCell ref="C35:C36"/>
    <mergeCell ref="D35:E35"/>
    <mergeCell ref="A37:B37"/>
    <mergeCell ref="A38:B38"/>
    <mergeCell ref="A39:B39"/>
    <mergeCell ref="D39:E39"/>
    <mergeCell ref="A40:B40"/>
    <mergeCell ref="D23:F23"/>
    <mergeCell ref="A10:A11"/>
    <mergeCell ref="B10:B11"/>
    <mergeCell ref="C10:C11"/>
    <mergeCell ref="A17:B18"/>
    <mergeCell ref="C17:C18"/>
    <mergeCell ref="E17:F17"/>
    <mergeCell ref="A19:B19"/>
    <mergeCell ref="A20:B20"/>
    <mergeCell ref="A21:B21"/>
    <mergeCell ref="A22:B22"/>
    <mergeCell ref="A23:B23"/>
    <mergeCell ref="A9:F9"/>
    <mergeCell ref="A2:F2"/>
    <mergeCell ref="A3:F3"/>
    <mergeCell ref="A4:F4"/>
    <mergeCell ref="A5:F6"/>
    <mergeCell ref="A7:G7"/>
  </mergeCells>
  <pageMargins left="1.2204724409448819" right="0.59055118110236227" top="0.39370078740157483" bottom="0.3937007874015748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view="pageBreakPreview" zoomScale="86" zoomScaleNormal="100" zoomScaleSheetLayoutView="86" workbookViewId="0">
      <selection activeCell="V30" sqref="V30"/>
    </sheetView>
  </sheetViews>
  <sheetFormatPr defaultRowHeight="12.75" outlineLevelRow="1" x14ac:dyDescent="0.2"/>
  <cols>
    <col min="1" max="1" width="8.7109375" style="37" customWidth="1"/>
    <col min="2" max="2" width="55.42578125" style="86" customWidth="1"/>
    <col min="3" max="3" width="15.7109375" style="87" customWidth="1"/>
    <col min="4" max="4" width="15.7109375" style="6" customWidth="1"/>
    <col min="5" max="5" width="15.5703125" style="6" hidden="1" customWidth="1"/>
    <col min="6" max="6" width="18.7109375" style="6" hidden="1" customWidth="1"/>
    <col min="7" max="7" width="12.7109375" style="6" hidden="1" customWidth="1"/>
    <col min="8" max="16" width="0" style="6" hidden="1" customWidth="1"/>
    <col min="17" max="16384" width="9.140625" style="6"/>
  </cols>
  <sheetData>
    <row r="1" spans="1:8" ht="6.75" customHeight="1" x14ac:dyDescent="0.25">
      <c r="A1" s="1"/>
      <c r="B1" s="2"/>
      <c r="C1" s="3"/>
      <c r="D1" s="4"/>
    </row>
    <row r="2" spans="1:8" ht="18" x14ac:dyDescent="0.25">
      <c r="A2" s="182" t="s">
        <v>0</v>
      </c>
      <c r="B2" s="182"/>
      <c r="C2" s="182"/>
      <c r="D2" s="182"/>
      <c r="H2" s="6" t="str">
        <f>'1 ЦК'!H2</f>
        <v>на территории Тюменской области, ХМАО и ЯНАО в декабре 2016 года (прогноз)</v>
      </c>
    </row>
    <row r="3" spans="1:8" ht="18" x14ac:dyDescent="0.25">
      <c r="A3" s="182" t="s">
        <v>2</v>
      </c>
      <c r="B3" s="182"/>
      <c r="C3" s="182"/>
      <c r="D3" s="182"/>
      <c r="H3" s="6" t="str">
        <f>'1 ЦК'!H3</f>
        <v xml:space="preserve">на территории Тюменской области, ХМАО и ЯНАО в ноябре 2016 года (факт)                                                                                                                   </v>
      </c>
    </row>
    <row r="4" spans="1:8" ht="18" x14ac:dyDescent="0.25">
      <c r="A4" s="182" t="s">
        <v>4</v>
      </c>
      <c r="B4" s="182"/>
      <c r="C4" s="182"/>
      <c r="D4" s="182"/>
    </row>
    <row r="5" spans="1:8" ht="9" customHeight="1" x14ac:dyDescent="0.2">
      <c r="A5" s="183" t="str">
        <f>H3</f>
        <v xml:space="preserve">на территории Тюменской области, ХМАО и ЯНАО в ноябре 2016 года (факт)                                                                                                                   </v>
      </c>
      <c r="B5" s="183"/>
      <c r="C5" s="183"/>
      <c r="D5" s="183"/>
    </row>
    <row r="6" spans="1:8" s="88" customFormat="1" ht="30" customHeight="1" x14ac:dyDescent="0.25">
      <c r="A6" s="183"/>
      <c r="B6" s="183"/>
      <c r="C6" s="183"/>
      <c r="D6" s="183"/>
    </row>
    <row r="7" spans="1:8" ht="18.75" customHeight="1" x14ac:dyDescent="0.2">
      <c r="A7" s="184" t="s">
        <v>39</v>
      </c>
      <c r="B7" s="184"/>
      <c r="C7" s="184"/>
      <c r="D7" s="184"/>
    </row>
    <row r="8" spans="1:8" ht="12" customHeight="1" x14ac:dyDescent="0.2">
      <c r="A8" s="7"/>
      <c r="B8" s="8"/>
      <c r="C8" s="9"/>
      <c r="D8" s="10"/>
      <c r="E8" s="11"/>
      <c r="F8" s="11"/>
    </row>
    <row r="9" spans="1:8" ht="49.5" customHeight="1" thickBot="1" x14ac:dyDescent="0.25">
      <c r="A9" s="212" t="s">
        <v>6</v>
      </c>
      <c r="B9" s="212"/>
      <c r="C9" s="212"/>
      <c r="D9" s="212"/>
      <c r="E9" s="11"/>
      <c r="F9" s="11"/>
    </row>
    <row r="10" spans="1:8" ht="43.5" customHeight="1" x14ac:dyDescent="0.2">
      <c r="A10" s="188" t="s">
        <v>7</v>
      </c>
      <c r="B10" s="190" t="s">
        <v>8</v>
      </c>
      <c r="C10" s="192" t="s">
        <v>9</v>
      </c>
      <c r="D10" s="89" t="s">
        <v>10</v>
      </c>
      <c r="E10" s="11"/>
      <c r="F10" s="11"/>
    </row>
    <row r="11" spans="1:8" ht="14.25" customHeight="1" thickBot="1" x14ac:dyDescent="0.25">
      <c r="A11" s="189"/>
      <c r="B11" s="191"/>
      <c r="C11" s="193"/>
      <c r="D11" s="16" t="s">
        <v>11</v>
      </c>
    </row>
    <row r="12" spans="1:8" ht="15.75" customHeight="1" x14ac:dyDescent="0.2">
      <c r="A12" s="17" t="s">
        <v>14</v>
      </c>
      <c r="B12" s="18" t="s">
        <v>15</v>
      </c>
      <c r="C12" s="18"/>
      <c r="D12" s="20"/>
      <c r="E12" s="11"/>
      <c r="F12" s="11"/>
      <c r="G12" s="11"/>
    </row>
    <row r="13" spans="1:8" ht="18" customHeight="1" x14ac:dyDescent="0.2">
      <c r="A13" s="21" t="s">
        <v>16</v>
      </c>
      <c r="B13" s="22" t="s">
        <v>17</v>
      </c>
      <c r="C13" s="23" t="s">
        <v>18</v>
      </c>
      <c r="D13" s="25">
        <v>3150.8679999999999</v>
      </c>
      <c r="E13" s="11"/>
      <c r="F13" s="11"/>
      <c r="G13" s="11"/>
    </row>
    <row r="14" spans="1:8" ht="30.75" customHeight="1" x14ac:dyDescent="0.2">
      <c r="A14" s="26" t="s">
        <v>19</v>
      </c>
      <c r="B14" s="27" t="s">
        <v>20</v>
      </c>
      <c r="C14" s="28" t="s">
        <v>18</v>
      </c>
      <c r="D14" s="30">
        <f>D13-D15</f>
        <v>1643.2400206832731</v>
      </c>
      <c r="E14" s="11"/>
      <c r="F14" s="11"/>
      <c r="G14" s="11"/>
    </row>
    <row r="15" spans="1:8" ht="31.5" customHeight="1" thickBot="1" x14ac:dyDescent="0.25">
      <c r="A15" s="32" t="s">
        <v>21</v>
      </c>
      <c r="B15" s="33" t="s">
        <v>22</v>
      </c>
      <c r="C15" s="34" t="s">
        <v>18</v>
      </c>
      <c r="D15" s="90">
        <f>D19</f>
        <v>1507.6279793167269</v>
      </c>
      <c r="E15" s="11"/>
      <c r="F15" s="11"/>
      <c r="G15" s="11"/>
    </row>
    <row r="16" spans="1:8" hidden="1" x14ac:dyDescent="0.2">
      <c r="B16" s="38"/>
      <c r="C16" s="39"/>
      <c r="E16" s="11"/>
      <c r="F16" s="11"/>
      <c r="G16" s="11"/>
    </row>
    <row r="17" spans="1:7" ht="12.75" hidden="1" customHeight="1" outlineLevel="1" x14ac:dyDescent="0.2">
      <c r="A17" s="194" t="s">
        <v>23</v>
      </c>
      <c r="B17" s="195"/>
      <c r="C17" s="198" t="s">
        <v>9</v>
      </c>
      <c r="D17" s="91" t="s">
        <v>10</v>
      </c>
      <c r="E17" s="41"/>
      <c r="F17" s="11"/>
    </row>
    <row r="18" spans="1:7" ht="13.5" hidden="1" outlineLevel="1" thickBot="1" x14ac:dyDescent="0.25">
      <c r="A18" s="196"/>
      <c r="B18" s="197"/>
      <c r="C18" s="199"/>
      <c r="D18" s="92" t="s">
        <v>11</v>
      </c>
      <c r="E18" s="44"/>
      <c r="F18" s="11"/>
    </row>
    <row r="19" spans="1:7" ht="28.5" hidden="1" customHeight="1" outlineLevel="1" thickBot="1" x14ac:dyDescent="0.25">
      <c r="A19" s="234" t="s">
        <v>24</v>
      </c>
      <c r="B19" s="235"/>
      <c r="C19" s="45" t="s">
        <v>18</v>
      </c>
      <c r="D19" s="93">
        <f>D20+D22+D23+D21</f>
        <v>1507.6279793167269</v>
      </c>
      <c r="E19" s="48"/>
      <c r="F19" s="11"/>
    </row>
    <row r="20" spans="1:7" ht="26.25" hidden="1" customHeight="1" outlineLevel="1" x14ac:dyDescent="0.2">
      <c r="A20" s="236" t="s">
        <v>25</v>
      </c>
      <c r="B20" s="237"/>
      <c r="C20" s="49" t="s">
        <v>18</v>
      </c>
      <c r="D20" s="94">
        <v>1167.6100000000001</v>
      </c>
      <c r="E20" s="52"/>
      <c r="F20" s="11"/>
    </row>
    <row r="21" spans="1:7" ht="14.25" hidden="1" customHeight="1" outlineLevel="1" x14ac:dyDescent="0.2">
      <c r="A21" s="238" t="s">
        <v>26</v>
      </c>
      <c r="B21" s="239"/>
      <c r="C21" s="53" t="s">
        <v>18</v>
      </c>
      <c r="D21" s="95">
        <f>'1 ЦК'!D21</f>
        <v>24.63</v>
      </c>
      <c r="E21" s="52"/>
      <c r="F21" s="11"/>
    </row>
    <row r="22" spans="1:7" ht="27.75" hidden="1" customHeight="1" outlineLevel="1" x14ac:dyDescent="0.2">
      <c r="A22" s="238" t="s">
        <v>27</v>
      </c>
      <c r="B22" s="239"/>
      <c r="C22" s="53" t="s">
        <v>18</v>
      </c>
      <c r="D22" s="96">
        <v>313.13797931672661</v>
      </c>
      <c r="E22" s="52"/>
      <c r="F22" s="62"/>
    </row>
    <row r="23" spans="1:7" ht="25.5" hidden="1" customHeight="1" outlineLevel="1" thickBot="1" x14ac:dyDescent="0.3">
      <c r="A23" s="240" t="s">
        <v>28</v>
      </c>
      <c r="B23" s="241"/>
      <c r="C23" s="60" t="s">
        <v>18</v>
      </c>
      <c r="D23" s="97">
        <f>'1 ЦК'!D23</f>
        <v>2.25</v>
      </c>
      <c r="E23" s="61"/>
      <c r="F23" s="11"/>
    </row>
    <row r="24" spans="1:7" ht="18.75" hidden="1" customHeight="1" collapsed="1" x14ac:dyDescent="0.25">
      <c r="A24" s="7"/>
      <c r="B24" s="8"/>
      <c r="C24" s="9"/>
      <c r="D24" s="61"/>
      <c r="E24" s="11"/>
      <c r="F24" s="11"/>
    </row>
    <row r="25" spans="1:7" ht="19.5" customHeight="1" thickBot="1" x14ac:dyDescent="0.25">
      <c r="A25" s="212" t="s">
        <v>29</v>
      </c>
      <c r="B25" s="212"/>
      <c r="C25" s="212"/>
      <c r="D25" s="212"/>
      <c r="E25" s="11"/>
      <c r="F25" s="11"/>
    </row>
    <row r="26" spans="1:7" ht="43.5" customHeight="1" x14ac:dyDescent="0.2">
      <c r="A26" s="188" t="s">
        <v>7</v>
      </c>
      <c r="B26" s="190" t="s">
        <v>8</v>
      </c>
      <c r="C26" s="192" t="s">
        <v>9</v>
      </c>
      <c r="D26" s="89" t="s">
        <v>10</v>
      </c>
      <c r="E26" s="11"/>
      <c r="F26" s="11"/>
    </row>
    <row r="27" spans="1:7" ht="14.25" customHeight="1" thickBot="1" x14ac:dyDescent="0.25">
      <c r="A27" s="189"/>
      <c r="B27" s="191"/>
      <c r="C27" s="193"/>
      <c r="D27" s="16" t="s">
        <v>40</v>
      </c>
    </row>
    <row r="28" spans="1:7" ht="15.75" customHeight="1" x14ac:dyDescent="0.2">
      <c r="A28" s="17" t="s">
        <v>14</v>
      </c>
      <c r="B28" s="18" t="s">
        <v>15</v>
      </c>
      <c r="C28" s="18"/>
      <c r="D28" s="20"/>
      <c r="E28" s="11"/>
      <c r="F28" s="11"/>
      <c r="G28" s="11"/>
    </row>
    <row r="29" spans="1:7" ht="18" customHeight="1" x14ac:dyDescent="0.2">
      <c r="A29" s="21" t="s">
        <v>16</v>
      </c>
      <c r="B29" s="22" t="s">
        <v>17</v>
      </c>
      <c r="C29" s="23" t="s">
        <v>18</v>
      </c>
      <c r="D29" s="25">
        <v>4068.1240000000003</v>
      </c>
      <c r="E29" s="11"/>
      <c r="F29" s="11"/>
      <c r="G29" s="11"/>
    </row>
    <row r="30" spans="1:7" ht="30.75" customHeight="1" x14ac:dyDescent="0.2">
      <c r="A30" s="26" t="s">
        <v>19</v>
      </c>
      <c r="B30" s="27" t="s">
        <v>20</v>
      </c>
      <c r="C30" s="28" t="s">
        <v>18</v>
      </c>
      <c r="D30" s="30">
        <f>D29-D31</f>
        <v>1673.5464861946607</v>
      </c>
      <c r="E30" s="11"/>
      <c r="F30" s="11"/>
      <c r="G30" s="11"/>
    </row>
    <row r="31" spans="1:7" ht="31.5" customHeight="1" thickBot="1" x14ac:dyDescent="0.25">
      <c r="A31" s="32" t="s">
        <v>21</v>
      </c>
      <c r="B31" s="33" t="s">
        <v>22</v>
      </c>
      <c r="C31" s="34" t="s">
        <v>18</v>
      </c>
      <c r="D31" s="90">
        <f>D35</f>
        <v>2394.5775138053395</v>
      </c>
      <c r="E31" s="11"/>
      <c r="F31" s="11"/>
      <c r="G31" s="11"/>
    </row>
    <row r="32" spans="1:7" hidden="1" x14ac:dyDescent="0.2">
      <c r="B32" s="38"/>
      <c r="C32" s="39"/>
      <c r="E32" s="11"/>
      <c r="F32" s="11"/>
      <c r="G32" s="11"/>
    </row>
    <row r="33" spans="1:6" ht="12.75" hidden="1" customHeight="1" outlineLevel="1" x14ac:dyDescent="0.2">
      <c r="A33" s="194" t="s">
        <v>23</v>
      </c>
      <c r="B33" s="195"/>
      <c r="C33" s="198" t="s">
        <v>9</v>
      </c>
      <c r="D33" s="91" t="s">
        <v>10</v>
      </c>
      <c r="E33" s="41"/>
      <c r="F33" s="11"/>
    </row>
    <row r="34" spans="1:6" ht="13.5" hidden="1" outlineLevel="1" thickBot="1" x14ac:dyDescent="0.25">
      <c r="A34" s="196"/>
      <c r="B34" s="197"/>
      <c r="C34" s="199"/>
      <c r="D34" s="92" t="s">
        <v>40</v>
      </c>
      <c r="E34" s="44"/>
      <c r="F34" s="11"/>
    </row>
    <row r="35" spans="1:6" ht="28.5" hidden="1" customHeight="1" outlineLevel="1" thickBot="1" x14ac:dyDescent="0.25">
      <c r="A35" s="202" t="s">
        <v>24</v>
      </c>
      <c r="B35" s="203"/>
      <c r="C35" s="45" t="s">
        <v>18</v>
      </c>
      <c r="D35" s="93">
        <f>D36+D38+D39+D37</f>
        <v>2394.5775138053395</v>
      </c>
      <c r="E35" s="48"/>
      <c r="F35" s="11"/>
    </row>
    <row r="36" spans="1:6" hidden="1" outlineLevel="1" x14ac:dyDescent="0.2">
      <c r="A36" s="204" t="s">
        <v>25</v>
      </c>
      <c r="B36" s="205"/>
      <c r="C36" s="49" t="s">
        <v>18</v>
      </c>
      <c r="D36" s="94">
        <v>2077.1600000000003</v>
      </c>
      <c r="E36" s="52"/>
      <c r="F36" s="11"/>
    </row>
    <row r="37" spans="1:6" hidden="1" outlineLevel="1" x14ac:dyDescent="0.2">
      <c r="A37" s="206" t="s">
        <v>26</v>
      </c>
      <c r="B37" s="207"/>
      <c r="C37" s="53" t="s">
        <v>18</v>
      </c>
      <c r="D37" s="95">
        <f>'1 ЦК'!D39:E39</f>
        <v>24.63</v>
      </c>
      <c r="E37" s="52"/>
      <c r="F37" s="11"/>
    </row>
    <row r="38" spans="1:6" ht="27" hidden="1" customHeight="1" outlineLevel="1" x14ac:dyDescent="0.2">
      <c r="A38" s="242" t="s">
        <v>33</v>
      </c>
      <c r="B38" s="243"/>
      <c r="C38" s="53" t="s">
        <v>18</v>
      </c>
      <c r="D38" s="96">
        <v>290.26751380533926</v>
      </c>
      <c r="E38" s="52"/>
      <c r="F38" s="62"/>
    </row>
    <row r="39" spans="1:6" ht="25.5" hidden="1" customHeight="1" outlineLevel="1" thickBot="1" x14ac:dyDescent="0.3">
      <c r="A39" s="208" t="s">
        <v>28</v>
      </c>
      <c r="B39" s="209"/>
      <c r="C39" s="60" t="s">
        <v>18</v>
      </c>
      <c r="D39" s="97">
        <f>'1 ЦК'!D41:E41</f>
        <v>2.52</v>
      </c>
      <c r="E39" s="61"/>
      <c r="F39" s="11"/>
    </row>
    <row r="40" spans="1:6" ht="18.75" hidden="1" customHeight="1" collapsed="1" x14ac:dyDescent="0.25">
      <c r="A40" s="7"/>
      <c r="B40" s="8"/>
      <c r="C40" s="9"/>
      <c r="D40" s="61"/>
      <c r="E40" s="11"/>
      <c r="F40" s="11"/>
    </row>
    <row r="41" spans="1:6" ht="24.75" hidden="1" customHeight="1" x14ac:dyDescent="0.2">
      <c r="A41" s="7"/>
      <c r="B41" s="8"/>
      <c r="C41" s="9"/>
      <c r="D41" s="10"/>
      <c r="F41" s="11"/>
    </row>
    <row r="42" spans="1:6" ht="18" hidden="1" x14ac:dyDescent="0.25">
      <c r="E42" s="85"/>
    </row>
    <row r="43" spans="1:6" ht="18" hidden="1" customHeight="1" x14ac:dyDescent="0.2"/>
    <row r="44" spans="1:6" ht="15" hidden="1" x14ac:dyDescent="0.25">
      <c r="B44" s="38"/>
      <c r="C44" s="39"/>
      <c r="D44" s="61"/>
    </row>
    <row r="45" spans="1:6" ht="15" hidden="1" x14ac:dyDescent="0.25">
      <c r="B45" s="38"/>
      <c r="C45" s="39"/>
      <c r="D45" s="61"/>
    </row>
    <row r="46" spans="1:6" ht="18" hidden="1" x14ac:dyDescent="0.25">
      <c r="A46" s="232" t="s">
        <v>34</v>
      </c>
      <c r="B46" s="232"/>
      <c r="C46" s="85"/>
      <c r="D46" s="85"/>
      <c r="E46" s="85"/>
      <c r="F46" s="85"/>
    </row>
    <row r="47" spans="1:6" ht="18" hidden="1" x14ac:dyDescent="0.25">
      <c r="A47" s="232" t="s">
        <v>35</v>
      </c>
      <c r="B47" s="232"/>
      <c r="C47" s="233" t="s">
        <v>36</v>
      </c>
      <c r="D47" s="233"/>
      <c r="E47" s="233"/>
      <c r="F47" s="233"/>
    </row>
    <row r="48" spans="1:6" ht="15" hidden="1" x14ac:dyDescent="0.25">
      <c r="B48" s="38"/>
      <c r="C48" s="39"/>
      <c r="D48" s="61"/>
    </row>
    <row r="49" spans="1:4" ht="15" hidden="1" x14ac:dyDescent="0.25">
      <c r="B49" s="38"/>
      <c r="C49" s="39"/>
      <c r="D49" s="61"/>
    </row>
    <row r="50" spans="1:4" ht="15" hidden="1" x14ac:dyDescent="0.25">
      <c r="B50" s="38"/>
      <c r="C50" s="39"/>
      <c r="D50" s="61"/>
    </row>
    <row r="51" spans="1:4" ht="15" hidden="1" x14ac:dyDescent="0.25">
      <c r="B51" s="38"/>
      <c r="C51" s="39"/>
      <c r="D51" s="61"/>
    </row>
    <row r="52" spans="1:4" ht="16.5" hidden="1" customHeight="1" x14ac:dyDescent="0.25">
      <c r="B52" s="38"/>
      <c r="C52" s="39"/>
      <c r="D52" s="61"/>
    </row>
    <row r="53" spans="1:4" ht="15" hidden="1" x14ac:dyDescent="0.25">
      <c r="A53" s="6"/>
      <c r="B53" s="6"/>
      <c r="C53" s="39"/>
      <c r="D53" s="61"/>
    </row>
    <row r="54" spans="1:4" hidden="1" x14ac:dyDescent="0.2"/>
    <row r="55" spans="1:4" hidden="1" x14ac:dyDescent="0.2"/>
    <row r="56" spans="1:4" hidden="1" x14ac:dyDescent="0.2"/>
    <row r="57" spans="1:4" ht="15" hidden="1" x14ac:dyDescent="0.25">
      <c r="A57" s="6"/>
      <c r="B57" s="6"/>
      <c r="C57" s="39"/>
      <c r="D57" s="61"/>
    </row>
    <row r="58" spans="1:4" hidden="1" x14ac:dyDescent="0.2"/>
    <row r="59" spans="1:4" hidden="1" x14ac:dyDescent="0.2"/>
    <row r="60" spans="1:4" ht="15" hidden="1" x14ac:dyDescent="0.25">
      <c r="A60" s="6"/>
      <c r="B60" s="6"/>
      <c r="C60" s="39"/>
      <c r="D60" s="61"/>
    </row>
    <row r="61" spans="1:4" ht="15" hidden="1" x14ac:dyDescent="0.25">
      <c r="A61" s="6"/>
      <c r="B61" s="6"/>
      <c r="C61" s="39"/>
      <c r="D61" s="61"/>
    </row>
    <row r="62" spans="1:4" hidden="1" x14ac:dyDescent="0.2"/>
    <row r="63" spans="1:4" hidden="1" x14ac:dyDescent="0.2"/>
    <row r="64" spans="1:4" hidden="1" x14ac:dyDescent="0.2"/>
    <row r="65" spans="1:2" hidden="1" x14ac:dyDescent="0.2"/>
    <row r="66" spans="1:2" hidden="1" x14ac:dyDescent="0.2"/>
    <row r="67" spans="1:2" hidden="1" x14ac:dyDescent="0.2"/>
    <row r="68" spans="1:2" hidden="1" x14ac:dyDescent="0.2"/>
    <row r="69" spans="1:2" hidden="1" x14ac:dyDescent="0.2"/>
    <row r="70" spans="1:2" hidden="1" x14ac:dyDescent="0.2"/>
    <row r="71" spans="1:2" hidden="1" x14ac:dyDescent="0.2"/>
    <row r="72" spans="1:2" hidden="1" x14ac:dyDescent="0.2"/>
    <row r="73" spans="1:2" hidden="1" x14ac:dyDescent="0.2"/>
    <row r="74" spans="1:2" hidden="1" x14ac:dyDescent="0.2"/>
    <row r="75" spans="1:2" hidden="1" x14ac:dyDescent="0.2"/>
    <row r="76" spans="1:2" hidden="1" x14ac:dyDescent="0.2"/>
    <row r="77" spans="1:2" hidden="1" x14ac:dyDescent="0.2"/>
    <row r="78" spans="1:2" hidden="1" x14ac:dyDescent="0.2">
      <c r="A78" s="231" t="s">
        <v>37</v>
      </c>
      <c r="B78" s="231"/>
    </row>
    <row r="79" spans="1:2" hidden="1" x14ac:dyDescent="0.2">
      <c r="A79" s="231" t="s">
        <v>38</v>
      </c>
      <c r="B79" s="231"/>
    </row>
  </sheetData>
  <mergeCells count="33">
    <mergeCell ref="A79:B79"/>
    <mergeCell ref="A39:B39"/>
    <mergeCell ref="A46:B46"/>
    <mergeCell ref="A47:B47"/>
    <mergeCell ref="C47:D47"/>
    <mergeCell ref="E47:F47"/>
    <mergeCell ref="A78:B78"/>
    <mergeCell ref="A33:B34"/>
    <mergeCell ref="C33:C34"/>
    <mergeCell ref="A35:B35"/>
    <mergeCell ref="A36:B36"/>
    <mergeCell ref="A37:B37"/>
    <mergeCell ref="A38:B38"/>
    <mergeCell ref="A26:A27"/>
    <mergeCell ref="B26:B27"/>
    <mergeCell ref="C26:C27"/>
    <mergeCell ref="A10:A11"/>
    <mergeCell ref="B10:B11"/>
    <mergeCell ref="C10:C11"/>
    <mergeCell ref="A17:B18"/>
    <mergeCell ref="C17:C18"/>
    <mergeCell ref="A19:B19"/>
    <mergeCell ref="A20:B20"/>
    <mergeCell ref="A21:B21"/>
    <mergeCell ref="A22:B22"/>
    <mergeCell ref="A23:B23"/>
    <mergeCell ref="A25:D25"/>
    <mergeCell ref="A9:D9"/>
    <mergeCell ref="A2:D2"/>
    <mergeCell ref="A3:D3"/>
    <mergeCell ref="A4:D4"/>
    <mergeCell ref="A5:D6"/>
    <mergeCell ref="A7:D7"/>
  </mergeCells>
  <pageMargins left="1.2204724409448819" right="0.59055118110236227" top="0.39370078740157483" bottom="0.3937007874015748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view="pageBreakPreview" zoomScale="84" zoomScaleNormal="100" zoomScaleSheetLayoutView="84" workbookViewId="0">
      <selection activeCell="F73" sqref="F73"/>
    </sheetView>
  </sheetViews>
  <sheetFormatPr defaultRowHeight="12.75" x14ac:dyDescent="0.2"/>
  <cols>
    <col min="1" max="1" width="8.7109375" style="37" customWidth="1"/>
    <col min="2" max="2" width="55.7109375" style="86" customWidth="1"/>
    <col min="3" max="3" width="15.7109375" style="87" customWidth="1"/>
    <col min="4" max="4" width="15.7109375" style="6" customWidth="1"/>
    <col min="5" max="5" width="17.5703125" style="6" customWidth="1"/>
    <col min="6" max="6" width="17.7109375" style="6" customWidth="1"/>
    <col min="7" max="7" width="15.5703125" style="6" hidden="1" customWidth="1"/>
    <col min="8" max="8" width="18.7109375" style="6" hidden="1" customWidth="1"/>
    <col min="9" max="9" width="12.7109375" style="6" hidden="1" customWidth="1"/>
    <col min="10" max="10" width="12.140625" style="6" hidden="1" customWidth="1"/>
    <col min="11" max="13" width="14.42578125" style="6" hidden="1" customWidth="1"/>
    <col min="14" max="14" width="14.42578125" style="6" customWidth="1"/>
    <col min="15" max="17" width="12.140625" style="6" customWidth="1"/>
    <col min="18" max="16384" width="9.140625" style="6"/>
  </cols>
  <sheetData>
    <row r="1" spans="1:8" ht="18" x14ac:dyDescent="0.25">
      <c r="A1" s="182" t="s">
        <v>0</v>
      </c>
      <c r="B1" s="182"/>
      <c r="C1" s="182"/>
      <c r="D1" s="182"/>
      <c r="E1" s="182"/>
      <c r="F1" s="182"/>
    </row>
    <row r="2" spans="1:8" ht="18" x14ac:dyDescent="0.25">
      <c r="A2" s="182" t="s">
        <v>2</v>
      </c>
      <c r="B2" s="182"/>
      <c r="C2" s="182"/>
      <c r="D2" s="182"/>
      <c r="E2" s="182"/>
      <c r="F2" s="182"/>
      <c r="H2" s="6" t="str">
        <f>'1 ЦК'!H2</f>
        <v>на территории Тюменской области, ХМАО и ЯНАО в декабре 2016 года (прогноз)</v>
      </c>
    </row>
    <row r="3" spans="1:8" ht="18" x14ac:dyDescent="0.25">
      <c r="A3" s="182" t="s">
        <v>4</v>
      </c>
      <c r="B3" s="182"/>
      <c r="C3" s="182"/>
      <c r="D3" s="182"/>
      <c r="E3" s="182"/>
      <c r="F3" s="182"/>
      <c r="H3" s="6" t="str">
        <f>'1 ЦК'!H3</f>
        <v xml:space="preserve">на территории Тюменской области, ХМАО и ЯНАО в ноябре 2016 года (факт)                                                                                                                   </v>
      </c>
    </row>
    <row r="4" spans="1:8" ht="9" customHeight="1" x14ac:dyDescent="0.2">
      <c r="A4" s="246" t="str">
        <f>'1 ЦК'!A5</f>
        <v xml:space="preserve">на территории Тюменской области, ХМАО и ЯНАО в ноябре 2016 года (факт)                                                                                                                   </v>
      </c>
      <c r="B4" s="183"/>
      <c r="C4" s="183"/>
      <c r="D4" s="183"/>
      <c r="E4" s="183"/>
      <c r="F4" s="183"/>
    </row>
    <row r="5" spans="1:8" ht="19.5" customHeight="1" x14ac:dyDescent="0.2">
      <c r="A5" s="183"/>
      <c r="B5" s="183"/>
      <c r="C5" s="183"/>
      <c r="D5" s="183"/>
      <c r="E5" s="183"/>
      <c r="F5" s="183"/>
    </row>
    <row r="6" spans="1:8" ht="21" customHeight="1" x14ac:dyDescent="0.2">
      <c r="A6" s="247" t="s">
        <v>41</v>
      </c>
      <c r="B6" s="247"/>
      <c r="C6" s="247"/>
      <c r="D6" s="247"/>
      <c r="E6" s="247"/>
      <c r="F6" s="247"/>
    </row>
    <row r="7" spans="1:8" ht="15" customHeight="1" thickBot="1" x14ac:dyDescent="0.25"/>
    <row r="8" spans="1:8" ht="24.95" customHeight="1" x14ac:dyDescent="0.2">
      <c r="A8" s="248" t="s">
        <v>7</v>
      </c>
      <c r="B8" s="250" t="s">
        <v>42</v>
      </c>
      <c r="C8" s="252" t="s">
        <v>9</v>
      </c>
      <c r="D8" s="213" t="s">
        <v>10</v>
      </c>
      <c r="E8" s="254"/>
      <c r="F8" s="214"/>
    </row>
    <row r="9" spans="1:8" ht="24.95" customHeight="1" thickBot="1" x14ac:dyDescent="0.25">
      <c r="A9" s="249"/>
      <c r="B9" s="251"/>
      <c r="C9" s="253"/>
      <c r="D9" s="98" t="s">
        <v>11</v>
      </c>
      <c r="E9" s="98" t="s">
        <v>12</v>
      </c>
      <c r="F9" s="16" t="s">
        <v>13</v>
      </c>
    </row>
    <row r="10" spans="1:8" ht="15.75" customHeight="1" x14ac:dyDescent="0.2">
      <c r="A10" s="99" t="s">
        <v>14</v>
      </c>
      <c r="B10" s="100" t="s">
        <v>43</v>
      </c>
      <c r="C10" s="100"/>
      <c r="D10" s="101"/>
      <c r="E10" s="101"/>
      <c r="F10" s="102"/>
      <c r="G10" s="11"/>
      <c r="H10" s="11"/>
    </row>
    <row r="11" spans="1:8" ht="15.75" customHeight="1" x14ac:dyDescent="0.2">
      <c r="A11" s="103" t="s">
        <v>16</v>
      </c>
      <c r="B11" s="104" t="s">
        <v>44</v>
      </c>
      <c r="C11" s="105" t="s">
        <v>45</v>
      </c>
      <c r="D11" s="106">
        <v>431432.32199999999</v>
      </c>
      <c r="E11" s="107">
        <f>D11</f>
        <v>431432.32199999999</v>
      </c>
      <c r="F11" s="108">
        <f>E11</f>
        <v>431432.32199999999</v>
      </c>
      <c r="G11" s="11"/>
      <c r="H11" s="11"/>
    </row>
    <row r="12" spans="1:8" ht="15.75" customHeight="1" x14ac:dyDescent="0.2">
      <c r="A12" s="109" t="s">
        <v>19</v>
      </c>
      <c r="B12" s="110" t="s">
        <v>46</v>
      </c>
      <c r="C12" s="111" t="s">
        <v>45</v>
      </c>
      <c r="D12" s="112">
        <f>D11</f>
        <v>431432.32199999999</v>
      </c>
      <c r="E12" s="113">
        <f>E11</f>
        <v>431432.32199999999</v>
      </c>
      <c r="F12" s="114">
        <f>F11</f>
        <v>431432.32199999999</v>
      </c>
      <c r="G12" s="11"/>
      <c r="H12" s="11"/>
    </row>
    <row r="13" spans="1:8" ht="15.75" customHeight="1" x14ac:dyDescent="0.2">
      <c r="A13" s="103" t="s">
        <v>47</v>
      </c>
      <c r="B13" s="104" t="s">
        <v>17</v>
      </c>
      <c r="C13" s="105" t="s">
        <v>18</v>
      </c>
      <c r="D13" s="106">
        <v>2000.0330000000001</v>
      </c>
      <c r="E13" s="106">
        <v>3015.5740000000001</v>
      </c>
      <c r="F13" s="108">
        <v>3074.8380000000002</v>
      </c>
      <c r="G13" s="11"/>
      <c r="H13" s="11"/>
    </row>
    <row r="14" spans="1:8" ht="25.5" x14ac:dyDescent="0.2">
      <c r="A14" s="109" t="s">
        <v>48</v>
      </c>
      <c r="B14" s="110" t="s">
        <v>49</v>
      </c>
      <c r="C14" s="111" t="s">
        <v>18</v>
      </c>
      <c r="D14" s="112">
        <f>E14</f>
        <v>910.75193057446404</v>
      </c>
      <c r="E14" s="113">
        <f>E13-E15</f>
        <v>910.75193057446404</v>
      </c>
      <c r="F14" s="115">
        <f>E14</f>
        <v>910.75193057446404</v>
      </c>
      <c r="G14" s="11"/>
      <c r="H14" s="11"/>
    </row>
    <row r="15" spans="1:8" ht="28.5" customHeight="1" thickBot="1" x14ac:dyDescent="0.25">
      <c r="A15" s="116" t="s">
        <v>50</v>
      </c>
      <c r="B15" s="117" t="s">
        <v>22</v>
      </c>
      <c r="C15" s="118" t="s">
        <v>18</v>
      </c>
      <c r="D15" s="119">
        <f>D13-D14</f>
        <v>1089.2810694255361</v>
      </c>
      <c r="E15" s="120">
        <f>E21</f>
        <v>2104.822069425536</v>
      </c>
      <c r="F15" s="121">
        <f>F13-F14</f>
        <v>2164.0860694255362</v>
      </c>
      <c r="G15" s="11"/>
      <c r="H15" s="11"/>
    </row>
    <row r="16" spans="1:8" x14ac:dyDescent="0.2">
      <c r="A16" s="122"/>
      <c r="B16" s="123"/>
      <c r="C16" s="124"/>
      <c r="D16" s="125"/>
      <c r="E16" s="125"/>
      <c r="F16" s="11"/>
      <c r="G16" s="11"/>
      <c r="H16" s="11"/>
    </row>
    <row r="17" spans="1:8" ht="13.5" thickBot="1" x14ac:dyDescent="0.25">
      <c r="A17" s="126"/>
      <c r="B17" s="123"/>
      <c r="C17" s="9"/>
      <c r="D17" s="125"/>
      <c r="E17" s="125"/>
      <c r="F17" s="11"/>
      <c r="G17" s="11"/>
      <c r="H17" s="11"/>
    </row>
    <row r="18" spans="1:8" ht="47.25" customHeight="1" thickBot="1" x14ac:dyDescent="0.3">
      <c r="A18" s="255" t="s">
        <v>51</v>
      </c>
      <c r="B18" s="256"/>
      <c r="C18" s="256"/>
      <c r="D18" s="256"/>
      <c r="E18" s="256"/>
      <c r="F18" s="257"/>
      <c r="G18" s="11"/>
      <c r="H18" s="11"/>
    </row>
    <row r="19" spans="1:8" ht="12.75" customHeight="1" x14ac:dyDescent="0.2">
      <c r="A19" s="258" t="s">
        <v>52</v>
      </c>
      <c r="B19" s="259"/>
      <c r="C19" s="262" t="s">
        <v>9</v>
      </c>
      <c r="D19" s="264" t="s">
        <v>10</v>
      </c>
      <c r="E19" s="265"/>
      <c r="F19" s="266"/>
      <c r="G19" s="11"/>
      <c r="H19" s="11"/>
    </row>
    <row r="20" spans="1:8" ht="13.5" customHeight="1" thickBot="1" x14ac:dyDescent="0.25">
      <c r="A20" s="260"/>
      <c r="B20" s="261"/>
      <c r="C20" s="263"/>
      <c r="D20" s="127" t="s">
        <v>11</v>
      </c>
      <c r="E20" s="128" t="s">
        <v>12</v>
      </c>
      <c r="F20" s="129" t="s">
        <v>13</v>
      </c>
      <c r="G20" s="11"/>
      <c r="H20" s="11"/>
    </row>
    <row r="21" spans="1:8" ht="30.75" customHeight="1" x14ac:dyDescent="0.2">
      <c r="A21" s="267" t="s">
        <v>53</v>
      </c>
      <c r="B21" s="268"/>
      <c r="C21" s="130" t="s">
        <v>18</v>
      </c>
      <c r="D21" s="131">
        <f>D15</f>
        <v>1089.2810694255361</v>
      </c>
      <c r="E21" s="132">
        <f>E25+D26+D27</f>
        <v>2104.822069425536</v>
      </c>
      <c r="F21" s="133">
        <f>F15</f>
        <v>2164.0860694255362</v>
      </c>
      <c r="G21" s="11"/>
      <c r="H21" s="11"/>
    </row>
    <row r="22" spans="1:8" ht="30.75" customHeight="1" x14ac:dyDescent="0.2">
      <c r="A22" s="244" t="s">
        <v>54</v>
      </c>
      <c r="B22" s="245"/>
      <c r="C22" s="28"/>
      <c r="D22" s="134"/>
      <c r="E22" s="135"/>
      <c r="F22" s="136"/>
      <c r="G22" s="11"/>
      <c r="H22" s="11"/>
    </row>
    <row r="23" spans="1:8" ht="30.75" customHeight="1" x14ac:dyDescent="0.2">
      <c r="A23" s="269" t="s">
        <v>55</v>
      </c>
      <c r="B23" s="270"/>
      <c r="C23" s="28" t="s">
        <v>56</v>
      </c>
      <c r="D23" s="137">
        <v>818312.87</v>
      </c>
      <c r="E23" s="138">
        <v>1347699.37</v>
      </c>
      <c r="F23" s="139">
        <v>741960.17</v>
      </c>
      <c r="G23" s="271" t="s">
        <v>57</v>
      </c>
      <c r="H23" s="11"/>
    </row>
    <row r="24" spans="1:8" ht="30.75" customHeight="1" x14ac:dyDescent="0.2">
      <c r="A24" s="269" t="s">
        <v>58</v>
      </c>
      <c r="B24" s="270"/>
      <c r="C24" s="28" t="s">
        <v>18</v>
      </c>
      <c r="D24" s="137">
        <v>55.28</v>
      </c>
      <c r="E24" s="138">
        <v>177.74</v>
      </c>
      <c r="F24" s="139">
        <v>357.73</v>
      </c>
      <c r="G24" s="272"/>
      <c r="H24" s="11"/>
    </row>
    <row r="25" spans="1:8" ht="30.75" customHeight="1" x14ac:dyDescent="0.2">
      <c r="A25" s="244" t="s">
        <v>25</v>
      </c>
      <c r="B25" s="245"/>
      <c r="C25" s="140" t="s">
        <v>18</v>
      </c>
      <c r="D25" s="141">
        <f>'3 ЦК'!D20</f>
        <v>1167.6100000000001</v>
      </c>
      <c r="E25" s="142">
        <f>'1 ЦК'!E20</f>
        <v>2077.1600000000003</v>
      </c>
      <c r="F25" s="143">
        <f>'1 ЦК'!F20</f>
        <v>2136.4299999999998</v>
      </c>
      <c r="G25" s="273"/>
      <c r="H25" s="11"/>
    </row>
    <row r="26" spans="1:8" ht="30.75" customHeight="1" x14ac:dyDescent="0.2">
      <c r="A26" s="274" t="s">
        <v>59</v>
      </c>
      <c r="B26" s="275"/>
      <c r="C26" s="140" t="s">
        <v>18</v>
      </c>
      <c r="D26" s="276">
        <f>'1 ЦК'!D21</f>
        <v>24.63</v>
      </c>
      <c r="E26" s="277"/>
      <c r="F26" s="278"/>
      <c r="G26" s="11"/>
      <c r="H26" s="11"/>
    </row>
    <row r="27" spans="1:8" ht="30.75" customHeight="1" thickBot="1" x14ac:dyDescent="0.25">
      <c r="A27" s="280" t="s">
        <v>28</v>
      </c>
      <c r="B27" s="281"/>
      <c r="C27" s="144" t="s">
        <v>18</v>
      </c>
      <c r="D27" s="282">
        <v>3.0320694255355427</v>
      </c>
      <c r="E27" s="283"/>
      <c r="F27" s="284"/>
      <c r="G27" s="11"/>
      <c r="H27" s="11"/>
    </row>
    <row r="28" spans="1:8" ht="16.5" hidden="1" customHeight="1" x14ac:dyDescent="0.2">
      <c r="H28" s="145"/>
    </row>
    <row r="29" spans="1:8" ht="16.5" hidden="1" customHeight="1" x14ac:dyDescent="0.2">
      <c r="H29" s="145"/>
    </row>
    <row r="30" spans="1:8" ht="16.5" hidden="1" customHeight="1" x14ac:dyDescent="0.2">
      <c r="H30" s="145"/>
    </row>
    <row r="31" spans="1:8" ht="16.5" hidden="1" customHeight="1" x14ac:dyDescent="0.2">
      <c r="H31" s="145"/>
    </row>
    <row r="32" spans="1:8" ht="16.5" hidden="1" customHeight="1" x14ac:dyDescent="0.2">
      <c r="H32" s="145"/>
    </row>
    <row r="33" spans="1:8" ht="16.5" hidden="1" customHeight="1" x14ac:dyDescent="0.2">
      <c r="H33" s="145"/>
    </row>
    <row r="34" spans="1:8" ht="18" hidden="1" x14ac:dyDescent="0.25">
      <c r="A34" s="232" t="s">
        <v>34</v>
      </c>
      <c r="B34" s="232"/>
      <c r="C34" s="85"/>
      <c r="D34" s="85"/>
      <c r="E34" s="85"/>
      <c r="F34" s="85"/>
    </row>
    <row r="35" spans="1:8" ht="18" hidden="1" x14ac:dyDescent="0.25">
      <c r="A35" s="232" t="s">
        <v>35</v>
      </c>
      <c r="B35" s="232"/>
      <c r="C35" s="85"/>
      <c r="D35" s="85"/>
      <c r="E35" s="233" t="s">
        <v>36</v>
      </c>
      <c r="F35" s="233"/>
    </row>
    <row r="36" spans="1:8" ht="18" hidden="1" customHeight="1" x14ac:dyDescent="0.25">
      <c r="B36" s="38"/>
      <c r="C36" s="39"/>
      <c r="D36" s="61"/>
    </row>
    <row r="37" spans="1:8" ht="18" hidden="1" customHeight="1" x14ac:dyDescent="0.25">
      <c r="B37" s="38"/>
      <c r="C37" s="39"/>
      <c r="D37" s="61"/>
    </row>
    <row r="38" spans="1:8" ht="18" hidden="1" customHeight="1" x14ac:dyDescent="0.25">
      <c r="B38" s="38"/>
      <c r="C38" s="39"/>
      <c r="D38" s="61"/>
    </row>
    <row r="39" spans="1:8" ht="18" hidden="1" customHeight="1" x14ac:dyDescent="0.25">
      <c r="B39" s="38"/>
      <c r="C39" s="39"/>
      <c r="D39" s="61"/>
    </row>
    <row r="40" spans="1:8" ht="18" hidden="1" customHeight="1" x14ac:dyDescent="0.25">
      <c r="B40" s="38"/>
      <c r="C40" s="39"/>
      <c r="D40" s="61"/>
    </row>
    <row r="41" spans="1:8" ht="18" hidden="1" customHeight="1" x14ac:dyDescent="0.25">
      <c r="B41" s="38"/>
      <c r="C41" s="39"/>
      <c r="D41" s="61"/>
    </row>
    <row r="42" spans="1:8" ht="18" hidden="1" customHeight="1" x14ac:dyDescent="0.25">
      <c r="B42" s="38"/>
      <c r="C42" s="39"/>
      <c r="D42" s="61"/>
    </row>
    <row r="43" spans="1:8" ht="18" hidden="1" customHeight="1" x14ac:dyDescent="0.25">
      <c r="B43" s="38"/>
      <c r="C43" s="39"/>
      <c r="D43" s="61"/>
    </row>
    <row r="44" spans="1:8" ht="18" hidden="1" customHeight="1" x14ac:dyDescent="0.25">
      <c r="A44" s="6"/>
      <c r="B44" s="6"/>
      <c r="C44" s="39"/>
      <c r="D44" s="61"/>
    </row>
    <row r="45" spans="1:8" ht="18" hidden="1" customHeight="1" x14ac:dyDescent="0.2"/>
    <row r="46" spans="1:8" ht="18" hidden="1" customHeight="1" x14ac:dyDescent="0.2"/>
    <row r="47" spans="1:8" ht="18" hidden="1" customHeight="1" x14ac:dyDescent="0.2"/>
    <row r="48" spans="1:8" ht="18" hidden="1" customHeight="1" x14ac:dyDescent="0.2"/>
    <row r="49" spans="1:2" ht="18" hidden="1" customHeight="1" x14ac:dyDescent="0.2"/>
    <row r="50" spans="1:2" ht="18" hidden="1" customHeight="1" x14ac:dyDescent="0.2"/>
    <row r="51" spans="1:2" ht="18" hidden="1" customHeight="1" x14ac:dyDescent="0.2"/>
    <row r="52" spans="1:2" ht="18" hidden="1" customHeight="1" x14ac:dyDescent="0.2"/>
    <row r="53" spans="1:2" ht="18" hidden="1" customHeight="1" x14ac:dyDescent="0.2"/>
    <row r="54" spans="1:2" ht="18" hidden="1" customHeight="1" x14ac:dyDescent="0.2"/>
    <row r="55" spans="1:2" ht="18" hidden="1" customHeight="1" x14ac:dyDescent="0.2"/>
    <row r="56" spans="1:2" ht="18" hidden="1" customHeight="1" x14ac:dyDescent="0.2"/>
    <row r="57" spans="1:2" ht="18" hidden="1" customHeight="1" x14ac:dyDescent="0.2"/>
    <row r="58" spans="1:2" ht="18" hidden="1" customHeight="1" x14ac:dyDescent="0.2"/>
    <row r="59" spans="1:2" ht="18" hidden="1" customHeight="1" x14ac:dyDescent="0.2"/>
    <row r="60" spans="1:2" ht="18" hidden="1" customHeight="1" x14ac:dyDescent="0.2"/>
    <row r="61" spans="1:2" ht="18" hidden="1" customHeight="1" x14ac:dyDescent="0.2"/>
    <row r="62" spans="1:2" ht="18" hidden="1" customHeight="1" x14ac:dyDescent="0.2"/>
    <row r="63" spans="1:2" ht="18" hidden="1" customHeight="1" x14ac:dyDescent="0.2">
      <c r="A63" s="231" t="s">
        <v>37</v>
      </c>
      <c r="B63" s="279"/>
    </row>
    <row r="64" spans="1:2" ht="18" hidden="1" customHeight="1" x14ac:dyDescent="0.2">
      <c r="A64" s="231" t="s">
        <v>38</v>
      </c>
      <c r="B64" s="279"/>
    </row>
  </sheetData>
  <mergeCells count="28">
    <mergeCell ref="A64:B64"/>
    <mergeCell ref="A27:B27"/>
    <mergeCell ref="D27:F27"/>
    <mergeCell ref="A34:B34"/>
    <mergeCell ref="A35:B35"/>
    <mergeCell ref="E35:F35"/>
    <mergeCell ref="A63:B63"/>
    <mergeCell ref="A23:B23"/>
    <mergeCell ref="G23:G25"/>
    <mergeCell ref="A24:B24"/>
    <mergeCell ref="A25:B25"/>
    <mergeCell ref="A26:B26"/>
    <mergeCell ref="D26:F26"/>
    <mergeCell ref="A22:B22"/>
    <mergeCell ref="A1:F1"/>
    <mergeCell ref="A2:F2"/>
    <mergeCell ref="A3:F3"/>
    <mergeCell ref="A4:F5"/>
    <mergeCell ref="A6:F6"/>
    <mergeCell ref="A8:A9"/>
    <mergeCell ref="B8:B9"/>
    <mergeCell ref="C8:C9"/>
    <mergeCell ref="D8:F8"/>
    <mergeCell ref="A18:F18"/>
    <mergeCell ref="A19:B20"/>
    <mergeCell ref="C19:C20"/>
    <mergeCell ref="D19:F19"/>
    <mergeCell ref="A21:B21"/>
  </mergeCells>
  <pageMargins left="1.2204724409448819" right="0.59055118110236227" top="0.39370078740157483" bottom="0.39370078740157483" header="0.31496062992125984" footer="0.31496062992125984"/>
  <pageSetup paperSize="9" scale="62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view="pageBreakPreview" zoomScale="87" zoomScaleNormal="100" zoomScaleSheetLayoutView="87" workbookViewId="0">
      <selection activeCell="L68" sqref="L68"/>
    </sheetView>
  </sheetViews>
  <sheetFormatPr defaultRowHeight="15" x14ac:dyDescent="0.2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5">
      <c r="A1" s="287" t="s">
        <v>60</v>
      </c>
      <c r="B1" s="287"/>
      <c r="C1" s="287"/>
      <c r="D1" s="287"/>
      <c r="E1" s="287"/>
      <c r="F1" s="287"/>
      <c r="G1" s="287"/>
      <c r="H1" s="287"/>
      <c r="I1" s="287"/>
      <c r="J1" s="287"/>
    </row>
    <row r="2" spans="1:10" ht="43.5" customHeight="1" x14ac:dyDescent="0.25">
      <c r="A2" s="287"/>
      <c r="B2" s="287"/>
      <c r="C2" s="287"/>
      <c r="D2" s="287"/>
      <c r="E2" s="287"/>
      <c r="F2" s="287"/>
      <c r="G2" s="287"/>
      <c r="H2" s="287"/>
      <c r="I2" s="287"/>
      <c r="J2" s="287"/>
    </row>
    <row r="3" spans="1:10" ht="26.25" customHeight="1" thickBot="1" x14ac:dyDescent="0.3">
      <c r="A3" s="288" t="s">
        <v>61</v>
      </c>
      <c r="B3" s="288"/>
      <c r="C3" s="288"/>
      <c r="D3" s="146"/>
      <c r="E3" s="146"/>
      <c r="F3" s="146"/>
      <c r="G3" s="146"/>
      <c r="H3" s="146"/>
      <c r="I3" s="146"/>
      <c r="J3" s="146"/>
    </row>
    <row r="4" spans="1:10" ht="27.75" customHeight="1" thickBot="1" x14ac:dyDescent="0.3">
      <c r="A4" s="289" t="s">
        <v>62</v>
      </c>
      <c r="B4" s="290"/>
      <c r="C4" s="290"/>
      <c r="D4" s="290"/>
      <c r="E4" s="290"/>
      <c r="F4" s="290"/>
      <c r="G4" s="290"/>
      <c r="H4" s="291"/>
      <c r="I4" s="147" t="s">
        <v>63</v>
      </c>
      <c r="J4" s="148" t="s">
        <v>64</v>
      </c>
    </row>
    <row r="5" spans="1:10" ht="27" customHeight="1" thickBot="1" x14ac:dyDescent="0.3">
      <c r="A5" s="292">
        <v>1</v>
      </c>
      <c r="B5" s="293"/>
      <c r="C5" s="293"/>
      <c r="D5" s="293"/>
      <c r="E5" s="293"/>
      <c r="F5" s="293"/>
      <c r="G5" s="293"/>
      <c r="H5" s="294"/>
      <c r="I5" s="147">
        <v>2</v>
      </c>
      <c r="J5" s="148">
        <v>3</v>
      </c>
    </row>
    <row r="6" spans="1:10" ht="32.25" customHeight="1" x14ac:dyDescent="0.25">
      <c r="A6" s="295" t="s">
        <v>65</v>
      </c>
      <c r="B6" s="296"/>
      <c r="C6" s="296"/>
      <c r="D6" s="296"/>
      <c r="E6" s="296"/>
      <c r="F6" s="296"/>
      <c r="G6" s="296"/>
      <c r="H6" s="296"/>
      <c r="I6" s="149" t="s">
        <v>18</v>
      </c>
      <c r="J6" s="150">
        <v>1628.348</v>
      </c>
    </row>
    <row r="7" spans="1:10" ht="34.5" customHeight="1" x14ac:dyDescent="0.25">
      <c r="A7" s="285" t="s">
        <v>66</v>
      </c>
      <c r="B7" s="286"/>
      <c r="C7" s="286"/>
      <c r="D7" s="286"/>
      <c r="E7" s="286"/>
      <c r="F7" s="286"/>
      <c r="G7" s="286"/>
      <c r="H7" s="286"/>
      <c r="I7" s="151" t="s">
        <v>18</v>
      </c>
      <c r="J7" s="150">
        <f>J6-J8</f>
        <v>1600.6859305744645</v>
      </c>
    </row>
    <row r="8" spans="1:10" ht="90" customHeight="1" thickBot="1" x14ac:dyDescent="0.3">
      <c r="A8" s="298" t="s">
        <v>67</v>
      </c>
      <c r="B8" s="299"/>
      <c r="C8" s="299"/>
      <c r="D8" s="299"/>
      <c r="E8" s="299"/>
      <c r="F8" s="299"/>
      <c r="G8" s="299"/>
      <c r="H8" s="300"/>
      <c r="I8" s="152" t="s">
        <v>18</v>
      </c>
      <c r="J8" s="153">
        <f>'5 ЦК'!D26+'5 ЦК'!D27</f>
        <v>27.662069425535542</v>
      </c>
    </row>
    <row r="9" spans="1:10" hidden="1" x14ac:dyDescent="0.25">
      <c r="A9" s="154"/>
      <c r="B9" s="155"/>
      <c r="C9" s="155"/>
      <c r="D9" s="155"/>
      <c r="E9" s="155"/>
      <c r="F9" s="155"/>
      <c r="G9" s="155"/>
      <c r="H9" s="155"/>
      <c r="I9" s="156"/>
      <c r="J9" s="156"/>
    </row>
    <row r="10" spans="1:10" hidden="1" x14ac:dyDescent="0.25"/>
    <row r="11" spans="1:10" hidden="1" x14ac:dyDescent="0.25">
      <c r="A11" s="301" t="s">
        <v>68</v>
      </c>
      <c r="B11" s="301"/>
      <c r="C11" s="301"/>
      <c r="D11" s="301"/>
      <c r="E11" s="301"/>
      <c r="F11" s="301"/>
      <c r="G11" s="301"/>
    </row>
    <row r="12" spans="1:10" hidden="1" x14ac:dyDescent="0.25"/>
    <row r="13" spans="1:10" hidden="1" x14ac:dyDescent="0.25"/>
    <row r="14" spans="1:10" hidden="1" x14ac:dyDescent="0.25"/>
    <row r="15" spans="1:10" hidden="1" x14ac:dyDescent="0.25"/>
    <row r="16" spans="1:10" s="6" customFormat="1" ht="18" hidden="1" customHeight="1" x14ac:dyDescent="0.2">
      <c r="A16" s="302" t="s">
        <v>34</v>
      </c>
      <c r="B16" s="302"/>
      <c r="C16" s="302"/>
      <c r="D16" s="302"/>
      <c r="E16" s="157"/>
      <c r="F16" s="5"/>
      <c r="G16" s="5"/>
      <c r="H16" s="5"/>
      <c r="I16" s="5"/>
      <c r="J16" s="5"/>
    </row>
    <row r="17" spans="1:10" s="6" customFormat="1" ht="18" hidden="1" customHeight="1" x14ac:dyDescent="0.2">
      <c r="A17" s="303" t="s">
        <v>35</v>
      </c>
      <c r="B17" s="303"/>
      <c r="C17" s="303"/>
      <c r="D17" s="303"/>
      <c r="E17" s="303"/>
      <c r="F17" s="5"/>
      <c r="G17" s="5"/>
      <c r="H17" s="5"/>
      <c r="I17" s="304" t="s">
        <v>36</v>
      </c>
      <c r="J17" s="304"/>
    </row>
    <row r="18" spans="1:10" s="6" customFormat="1" hidden="1" x14ac:dyDescent="0.25">
      <c r="A18" s="37"/>
      <c r="B18" s="38"/>
      <c r="C18" s="39"/>
      <c r="D18" s="61"/>
    </row>
    <row r="19" spans="1:10" s="6" customFormat="1" hidden="1" x14ac:dyDescent="0.25">
      <c r="A19" s="37"/>
      <c r="B19" s="38"/>
      <c r="C19" s="39"/>
      <c r="D19" s="61"/>
    </row>
    <row r="20" spans="1:10" s="6" customFormat="1" hidden="1" x14ac:dyDescent="0.25">
      <c r="A20" s="37"/>
      <c r="B20" s="38"/>
      <c r="C20" s="39"/>
      <c r="D20" s="61"/>
    </row>
    <row r="21" spans="1:10" s="6" customFormat="1" hidden="1" x14ac:dyDescent="0.25">
      <c r="A21" s="37"/>
      <c r="B21" s="38"/>
      <c r="C21" s="39"/>
      <c r="D21" s="61"/>
    </row>
    <row r="22" spans="1:10" s="6" customFormat="1" hidden="1" x14ac:dyDescent="0.25">
      <c r="A22" s="37"/>
      <c r="B22" s="38"/>
      <c r="C22" s="39"/>
      <c r="D22" s="61"/>
    </row>
    <row r="23" spans="1:10" s="6" customFormat="1" hidden="1" x14ac:dyDescent="0.25">
      <c r="A23" s="37"/>
      <c r="B23" s="38"/>
      <c r="C23" s="39"/>
      <c r="D23" s="61"/>
    </row>
    <row r="24" spans="1:10" s="6" customFormat="1" ht="12.75" hidden="1" x14ac:dyDescent="0.2">
      <c r="A24" s="37"/>
      <c r="B24" s="86"/>
      <c r="C24" s="87"/>
    </row>
    <row r="25" spans="1:10" s="6" customFormat="1" ht="12.75" hidden="1" x14ac:dyDescent="0.2">
      <c r="A25" s="37"/>
      <c r="B25" s="86"/>
      <c r="C25" s="87"/>
    </row>
    <row r="26" spans="1:10" s="6" customFormat="1" ht="12.75" hidden="1" x14ac:dyDescent="0.2">
      <c r="A26" s="37"/>
      <c r="B26" s="86"/>
      <c r="C26" s="87"/>
    </row>
    <row r="27" spans="1:10" s="6" customFormat="1" ht="12.75" hidden="1" x14ac:dyDescent="0.2">
      <c r="A27" s="37"/>
      <c r="B27" s="86"/>
      <c r="C27" s="87"/>
    </row>
    <row r="28" spans="1:10" s="6" customFormat="1" ht="17.25" hidden="1" customHeight="1" x14ac:dyDescent="0.2">
      <c r="A28" s="37"/>
      <c r="B28" s="86"/>
      <c r="C28" s="87"/>
    </row>
    <row r="29" spans="1:10" s="6" customFormat="1" ht="17.25" hidden="1" customHeight="1" x14ac:dyDescent="0.2">
      <c r="A29" s="37"/>
      <c r="B29" s="86"/>
      <c r="C29" s="87"/>
    </row>
    <row r="30" spans="1:10" s="6" customFormat="1" ht="12.75" hidden="1" x14ac:dyDescent="0.2">
      <c r="A30" s="37"/>
      <c r="B30" s="86"/>
      <c r="C30" s="87"/>
    </row>
    <row r="31" spans="1:10" s="6" customFormat="1" ht="12.75" hidden="1" x14ac:dyDescent="0.2">
      <c r="A31" s="37"/>
      <c r="B31" s="86"/>
      <c r="C31" s="87"/>
    </row>
    <row r="32" spans="1:10" s="6" customFormat="1" ht="12.75" hidden="1" x14ac:dyDescent="0.2">
      <c r="A32" s="37"/>
      <c r="B32" s="86"/>
      <c r="C32" s="87"/>
    </row>
    <row r="33" spans="1:10" s="6" customFormat="1" ht="12.75" hidden="1" x14ac:dyDescent="0.2">
      <c r="A33" s="37"/>
      <c r="B33" s="86"/>
      <c r="C33" s="87"/>
    </row>
    <row r="34" spans="1:10" s="6" customFormat="1" ht="12.75" hidden="1" x14ac:dyDescent="0.2">
      <c r="A34" s="37"/>
      <c r="B34" s="86"/>
      <c r="C34" s="87"/>
    </row>
    <row r="35" spans="1:10" s="6" customFormat="1" ht="12.75" hidden="1" x14ac:dyDescent="0.2">
      <c r="A35" s="37"/>
      <c r="B35" s="86"/>
      <c r="C35" s="87"/>
    </row>
    <row r="36" spans="1:10" s="6" customFormat="1" ht="12.75" hidden="1" x14ac:dyDescent="0.2">
      <c r="A36" s="37"/>
      <c r="B36" s="86"/>
      <c r="C36" s="87"/>
    </row>
    <row r="37" spans="1:10" s="6" customFormat="1" ht="12.75" hidden="1" x14ac:dyDescent="0.2">
      <c r="A37" s="37"/>
      <c r="B37" s="86"/>
      <c r="C37" s="87"/>
    </row>
    <row r="38" spans="1:10" s="6" customFormat="1" ht="12.75" hidden="1" x14ac:dyDescent="0.2">
      <c r="A38" s="37"/>
      <c r="B38" s="86"/>
      <c r="C38" s="87"/>
    </row>
    <row r="39" spans="1:10" s="6" customFormat="1" ht="12.75" hidden="1" x14ac:dyDescent="0.2">
      <c r="A39" s="37"/>
      <c r="B39" s="86"/>
      <c r="C39" s="87"/>
    </row>
    <row r="40" spans="1:10" s="6" customFormat="1" ht="12.75" hidden="1" x14ac:dyDescent="0.2">
      <c r="A40" s="37"/>
      <c r="B40" s="86"/>
      <c r="C40" s="87"/>
    </row>
    <row r="41" spans="1:10" s="6" customFormat="1" ht="12.75" hidden="1" x14ac:dyDescent="0.2">
      <c r="A41" s="37"/>
      <c r="B41" s="86"/>
      <c r="C41" s="87"/>
    </row>
    <row r="42" spans="1:10" s="6" customFormat="1" ht="12.75" hidden="1" x14ac:dyDescent="0.2">
      <c r="A42" s="37"/>
      <c r="B42" s="86"/>
      <c r="C42" s="87"/>
    </row>
    <row r="43" spans="1:10" s="6" customFormat="1" ht="12.75" hidden="1" x14ac:dyDescent="0.2">
      <c r="A43" s="231" t="s">
        <v>37</v>
      </c>
      <c r="B43" s="279"/>
      <c r="C43" s="87"/>
    </row>
    <row r="44" spans="1:10" s="6" customFormat="1" ht="12.75" hidden="1" x14ac:dyDescent="0.2">
      <c r="A44" s="231" t="s">
        <v>38</v>
      </c>
      <c r="B44" s="279"/>
      <c r="C44" s="87"/>
    </row>
    <row r="47" spans="1:10" ht="15.75" x14ac:dyDescent="0.25">
      <c r="A47" s="158"/>
      <c r="B47" s="158"/>
      <c r="C47" s="158"/>
      <c r="D47" s="158"/>
      <c r="E47" s="158"/>
      <c r="F47" s="158"/>
      <c r="G47" s="158"/>
      <c r="H47" s="158"/>
      <c r="I47" s="158"/>
      <c r="J47" s="158"/>
    </row>
    <row r="48" spans="1:10" ht="15.75" x14ac:dyDescent="0.25">
      <c r="A48" s="158"/>
      <c r="B48" s="158"/>
      <c r="C48" s="158"/>
      <c r="D48" s="158"/>
      <c r="E48" s="158"/>
      <c r="F48" s="158"/>
      <c r="G48" s="158"/>
      <c r="H48" s="158"/>
      <c r="I48" s="297"/>
      <c r="J48" s="297"/>
    </row>
  </sheetData>
  <mergeCells count="14">
    <mergeCell ref="A44:B44"/>
    <mergeCell ref="I48:J48"/>
    <mergeCell ref="A8:H8"/>
    <mergeCell ref="A11:G11"/>
    <mergeCell ref="A16:D16"/>
    <mergeCell ref="A17:E17"/>
    <mergeCell ref="I17:J17"/>
    <mergeCell ref="A43:B43"/>
    <mergeCell ref="A7:H7"/>
    <mergeCell ref="A1:J2"/>
    <mergeCell ref="A3:C3"/>
    <mergeCell ref="A4:H4"/>
    <mergeCell ref="A5:H5"/>
    <mergeCell ref="A6:H6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G52"/>
  <sheetViews>
    <sheetView tabSelected="1" view="pageBreakPreview" topLeftCell="A16" zoomScale="80" zoomScaleNormal="85" zoomScaleSheetLayoutView="80" workbookViewId="0">
      <selection activeCell="Q21" sqref="Q21"/>
    </sheetView>
  </sheetViews>
  <sheetFormatPr defaultRowHeight="12.75" x14ac:dyDescent="0.2"/>
  <cols>
    <col min="1" max="1" width="8.7109375" style="175" customWidth="1"/>
    <col min="2" max="2" width="9.7109375" style="176" customWidth="1"/>
    <col min="3" max="3" width="9.7109375" style="177" customWidth="1"/>
    <col min="4" max="13" width="9.7109375" style="159" customWidth="1"/>
    <col min="14" max="14" width="10.42578125" style="159" customWidth="1"/>
    <col min="15" max="15" width="11.42578125" style="159" customWidth="1"/>
    <col min="16" max="23" width="9.7109375" style="159" customWidth="1"/>
    <col min="24" max="24" width="10.85546875" style="159" customWidth="1"/>
    <col min="25" max="25" width="9.7109375" style="159" customWidth="1"/>
    <col min="26" max="27" width="9.140625" style="159"/>
    <col min="28" max="28" width="15.85546875" style="159" customWidth="1"/>
    <col min="29" max="32" width="9.140625" style="159"/>
    <col min="33" max="33" width="11.140625" style="159" bestFit="1" customWidth="1"/>
    <col min="34" max="16384" width="9.140625" style="159"/>
  </cols>
  <sheetData>
    <row r="1" spans="1:25" ht="20.25" customHeight="1" x14ac:dyDescent="0.2">
      <c r="A1" s="307" t="s">
        <v>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</row>
    <row r="2" spans="1:25" ht="19.5" customHeight="1" x14ac:dyDescent="0.2">
      <c r="A2" s="307" t="s">
        <v>2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</row>
    <row r="3" spans="1:25" ht="19.5" customHeight="1" x14ac:dyDescent="0.2">
      <c r="A3" s="307" t="s">
        <v>4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</row>
    <row r="4" spans="1:25" ht="19.5" customHeight="1" x14ac:dyDescent="0.2">
      <c r="A4" s="308" t="s">
        <v>78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</row>
    <row r="5" spans="1:25" x14ac:dyDescent="0.2">
      <c r="A5" s="308"/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</row>
    <row r="6" spans="1:25" ht="12" customHeight="1" x14ac:dyDescent="0.2">
      <c r="A6" s="309" t="s">
        <v>74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</row>
    <row r="7" spans="1:25" ht="30.75" customHeight="1" x14ac:dyDescent="0.2">
      <c r="A7" s="308" t="s">
        <v>69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</row>
    <row r="8" spans="1:25" ht="13.5" customHeight="1" x14ac:dyDescent="0.2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</row>
    <row r="9" spans="1:25" ht="36" customHeight="1" x14ac:dyDescent="0.25">
      <c r="A9" s="310" t="s">
        <v>70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06"/>
      <c r="O9" s="306"/>
      <c r="P9" s="161"/>
      <c r="Q9" s="161"/>
      <c r="R9" s="161"/>
      <c r="S9" s="161"/>
      <c r="T9" s="161"/>
      <c r="U9" s="161"/>
      <c r="V9" s="161"/>
      <c r="W9" s="161"/>
      <c r="X9" s="161"/>
      <c r="Y9" s="161"/>
    </row>
    <row r="10" spans="1:25" x14ac:dyDescent="0.2">
      <c r="A10" s="162"/>
      <c r="B10" s="163"/>
      <c r="C10" s="164"/>
      <c r="D10" s="10"/>
      <c r="E10" s="10"/>
      <c r="F10" s="165"/>
      <c r="G10" s="165"/>
      <c r="H10" s="165"/>
    </row>
    <row r="11" spans="1:25" ht="15.75" x14ac:dyDescent="0.2">
      <c r="A11" s="311" t="s">
        <v>71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</row>
    <row r="12" spans="1:25" ht="18.75" x14ac:dyDescent="0.2">
      <c r="A12" s="312" t="s">
        <v>72</v>
      </c>
      <c r="B12" s="313" t="s">
        <v>73</v>
      </c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</row>
    <row r="13" spans="1:25" ht="15.75" x14ac:dyDescent="0.25">
      <c r="A13" s="312"/>
      <c r="B13" s="166">
        <v>1</v>
      </c>
      <c r="C13" s="167">
        <v>2</v>
      </c>
      <c r="D13" s="166">
        <v>3</v>
      </c>
      <c r="E13" s="167">
        <v>4</v>
      </c>
      <c r="F13" s="166">
        <v>5</v>
      </c>
      <c r="G13" s="167">
        <v>6</v>
      </c>
      <c r="H13" s="166">
        <v>7</v>
      </c>
      <c r="I13" s="167">
        <v>8</v>
      </c>
      <c r="J13" s="166">
        <v>9</v>
      </c>
      <c r="K13" s="167">
        <v>10</v>
      </c>
      <c r="L13" s="166">
        <v>11</v>
      </c>
      <c r="M13" s="167">
        <v>12</v>
      </c>
      <c r="N13" s="166">
        <v>13</v>
      </c>
      <c r="O13" s="167">
        <v>14</v>
      </c>
      <c r="P13" s="166">
        <v>15</v>
      </c>
      <c r="Q13" s="167">
        <v>16</v>
      </c>
      <c r="R13" s="166">
        <v>17</v>
      </c>
      <c r="S13" s="167">
        <v>18</v>
      </c>
      <c r="T13" s="166">
        <v>19</v>
      </c>
      <c r="U13" s="167">
        <v>20</v>
      </c>
      <c r="V13" s="166">
        <v>21</v>
      </c>
      <c r="W13" s="167">
        <v>22</v>
      </c>
      <c r="X13" s="166">
        <v>23</v>
      </c>
      <c r="Y13" s="167">
        <v>24</v>
      </c>
    </row>
    <row r="14" spans="1:25" ht="15.75" x14ac:dyDescent="0.2">
      <c r="A14" s="168">
        <v>1</v>
      </c>
      <c r="B14" s="169">
        <v>727.61933238781467</v>
      </c>
      <c r="C14" s="169">
        <v>726.24069238781465</v>
      </c>
      <c r="D14" s="169">
        <v>726.71572238781471</v>
      </c>
      <c r="E14" s="169">
        <v>727.1891123878147</v>
      </c>
      <c r="F14" s="169">
        <v>734.43553238781465</v>
      </c>
      <c r="G14" s="169">
        <v>785.67906238781461</v>
      </c>
      <c r="H14" s="169">
        <v>835.1424623878147</v>
      </c>
      <c r="I14" s="169">
        <v>907.87485238781471</v>
      </c>
      <c r="J14" s="169">
        <v>926.05246238781467</v>
      </c>
      <c r="K14" s="169">
        <v>923.11683238781461</v>
      </c>
      <c r="L14" s="169">
        <v>909.47385238781465</v>
      </c>
      <c r="M14" s="169">
        <v>910.39648238781467</v>
      </c>
      <c r="N14" s="169">
        <v>909.06606238781467</v>
      </c>
      <c r="O14" s="169">
        <v>915.70193238781462</v>
      </c>
      <c r="P14" s="169">
        <v>923.15851238781465</v>
      </c>
      <c r="Q14" s="169">
        <v>938.10605238781466</v>
      </c>
      <c r="R14" s="169">
        <v>970.55583238781469</v>
      </c>
      <c r="S14" s="169">
        <v>954.6942923878147</v>
      </c>
      <c r="T14" s="169">
        <v>935.12500238781467</v>
      </c>
      <c r="U14" s="169">
        <v>905.89157238781468</v>
      </c>
      <c r="V14" s="169">
        <v>854.07655238781467</v>
      </c>
      <c r="W14" s="169">
        <v>822.32503238781464</v>
      </c>
      <c r="X14" s="169">
        <v>736.36637238781464</v>
      </c>
      <c r="Y14" s="169">
        <v>729.39173238781461</v>
      </c>
    </row>
    <row r="15" spans="1:25" ht="15.75" x14ac:dyDescent="0.2">
      <c r="A15" s="168">
        <v>2</v>
      </c>
      <c r="B15" s="169">
        <v>726.28704238781461</v>
      </c>
      <c r="C15" s="169">
        <v>725.92453238781468</v>
      </c>
      <c r="D15" s="169">
        <v>705.66247238781466</v>
      </c>
      <c r="E15" s="169">
        <v>710.22681238781468</v>
      </c>
      <c r="F15" s="169">
        <v>727.26544238781469</v>
      </c>
      <c r="G15" s="169">
        <v>747.02055238781463</v>
      </c>
      <c r="H15" s="169">
        <v>790.58632238781468</v>
      </c>
      <c r="I15" s="169">
        <v>829.5225523878147</v>
      </c>
      <c r="J15" s="169">
        <v>888.04339238781461</v>
      </c>
      <c r="K15" s="169">
        <v>923.3688623878146</v>
      </c>
      <c r="L15" s="169">
        <v>919.44216238781462</v>
      </c>
      <c r="M15" s="169">
        <v>917.54217238781462</v>
      </c>
      <c r="N15" s="169">
        <v>915.36295238781463</v>
      </c>
      <c r="O15" s="169">
        <v>925.35470238781465</v>
      </c>
      <c r="P15" s="169">
        <v>937.12413238781471</v>
      </c>
      <c r="Q15" s="169">
        <v>949.33978238781469</v>
      </c>
      <c r="R15" s="169">
        <v>929.73676238781468</v>
      </c>
      <c r="S15" s="169">
        <v>928.33925238781467</v>
      </c>
      <c r="T15" s="169">
        <v>884.95175238781462</v>
      </c>
      <c r="U15" s="169">
        <v>849.9311423878147</v>
      </c>
      <c r="V15" s="169">
        <v>820.15135238781465</v>
      </c>
      <c r="W15" s="169">
        <v>758.68224238781465</v>
      </c>
      <c r="X15" s="169">
        <v>730.52424238781464</v>
      </c>
      <c r="Y15" s="169">
        <v>726.14717238781463</v>
      </c>
    </row>
    <row r="16" spans="1:25" ht="15.75" x14ac:dyDescent="0.2">
      <c r="A16" s="168">
        <v>3</v>
      </c>
      <c r="B16" s="169">
        <v>730.29617238781464</v>
      </c>
      <c r="C16" s="169">
        <v>727.30974238781471</v>
      </c>
      <c r="D16" s="169">
        <v>726.67948238781469</v>
      </c>
      <c r="E16" s="169">
        <v>728.37726238781465</v>
      </c>
      <c r="F16" s="169">
        <v>733.00912238781461</v>
      </c>
      <c r="G16" s="169">
        <v>782.37832238781471</v>
      </c>
      <c r="H16" s="169">
        <v>826.71022238781461</v>
      </c>
      <c r="I16" s="169">
        <v>879.78897238781462</v>
      </c>
      <c r="J16" s="169">
        <v>942.36853238781464</v>
      </c>
      <c r="K16" s="169">
        <v>944.51730238781465</v>
      </c>
      <c r="L16" s="169">
        <v>930.55055238781461</v>
      </c>
      <c r="M16" s="169">
        <v>924.13454238781469</v>
      </c>
      <c r="N16" s="169">
        <v>936.62659238781464</v>
      </c>
      <c r="O16" s="169">
        <v>943.83993238781466</v>
      </c>
      <c r="P16" s="169">
        <v>963.01675238781468</v>
      </c>
      <c r="Q16" s="169">
        <v>968.69643238781464</v>
      </c>
      <c r="R16" s="169">
        <v>973.47176238781469</v>
      </c>
      <c r="S16" s="169">
        <v>961.49054238781468</v>
      </c>
      <c r="T16" s="169">
        <v>942.8542723878146</v>
      </c>
      <c r="U16" s="169">
        <v>887.14099238781466</v>
      </c>
      <c r="V16" s="169">
        <v>858.17766238781462</v>
      </c>
      <c r="W16" s="169">
        <v>812.79442238781462</v>
      </c>
      <c r="X16" s="169">
        <v>756.48722238781465</v>
      </c>
      <c r="Y16" s="169">
        <v>732.86124238781463</v>
      </c>
    </row>
    <row r="17" spans="1:33" ht="15.75" x14ac:dyDescent="0.2">
      <c r="A17" s="168">
        <v>4</v>
      </c>
      <c r="B17" s="169">
        <v>734.20391238781463</v>
      </c>
      <c r="C17" s="169">
        <v>732.00609238781465</v>
      </c>
      <c r="D17" s="169">
        <v>729.58616238781462</v>
      </c>
      <c r="E17" s="169">
        <v>730.63960238781465</v>
      </c>
      <c r="F17" s="169">
        <v>732.83309238781465</v>
      </c>
      <c r="G17" s="169">
        <v>739.19506238781469</v>
      </c>
      <c r="H17" s="169">
        <v>788.50757238781466</v>
      </c>
      <c r="I17" s="169">
        <v>794.22005238781469</v>
      </c>
      <c r="J17" s="169">
        <v>842.15771238781463</v>
      </c>
      <c r="K17" s="169">
        <v>871.39905238781466</v>
      </c>
      <c r="L17" s="169">
        <v>881.51940238781469</v>
      </c>
      <c r="M17" s="169">
        <v>874.88772238781462</v>
      </c>
      <c r="N17" s="169">
        <v>874.94981238781463</v>
      </c>
      <c r="O17" s="169">
        <v>878.37279238781468</v>
      </c>
      <c r="P17" s="169">
        <v>905.6658323878147</v>
      </c>
      <c r="Q17" s="169">
        <v>954.32197238781464</v>
      </c>
      <c r="R17" s="169">
        <v>967.6818623878147</v>
      </c>
      <c r="S17" s="169">
        <v>971.54946238781463</v>
      </c>
      <c r="T17" s="169">
        <v>957.38330238781464</v>
      </c>
      <c r="U17" s="169">
        <v>928.50047238781463</v>
      </c>
      <c r="V17" s="169">
        <v>875.90311238781464</v>
      </c>
      <c r="W17" s="169">
        <v>813.75862238781463</v>
      </c>
      <c r="X17" s="169">
        <v>762.4391123878147</v>
      </c>
      <c r="Y17" s="169">
        <v>733.00604238781466</v>
      </c>
    </row>
    <row r="18" spans="1:33" ht="15.75" x14ac:dyDescent="0.2">
      <c r="A18" s="168">
        <v>5</v>
      </c>
      <c r="B18" s="169">
        <v>734.73918238781471</v>
      </c>
      <c r="C18" s="169">
        <v>731.4233023878146</v>
      </c>
      <c r="D18" s="169">
        <v>729.32171238781461</v>
      </c>
      <c r="E18" s="169">
        <v>729.83218238781467</v>
      </c>
      <c r="F18" s="169">
        <v>731.96191238781466</v>
      </c>
      <c r="G18" s="169">
        <v>748.90792238781466</v>
      </c>
      <c r="H18" s="169">
        <v>789.56972238781464</v>
      </c>
      <c r="I18" s="169">
        <v>808.09173238781466</v>
      </c>
      <c r="J18" s="169">
        <v>885.77070238781471</v>
      </c>
      <c r="K18" s="169">
        <v>941.41779238781464</v>
      </c>
      <c r="L18" s="169">
        <v>932.77938238781462</v>
      </c>
      <c r="M18" s="169">
        <v>929.12413238781471</v>
      </c>
      <c r="N18" s="169">
        <v>925.27293238781465</v>
      </c>
      <c r="O18" s="169">
        <v>929.45263238781467</v>
      </c>
      <c r="P18" s="169">
        <v>949.36244238781467</v>
      </c>
      <c r="Q18" s="169">
        <v>973.28026238781467</v>
      </c>
      <c r="R18" s="169">
        <v>986.84247238781461</v>
      </c>
      <c r="S18" s="169">
        <v>966.43871238781469</v>
      </c>
      <c r="T18" s="169">
        <v>934.62577238781466</v>
      </c>
      <c r="U18" s="169">
        <v>907.15994238781468</v>
      </c>
      <c r="V18" s="169">
        <v>866.84087238781467</v>
      </c>
      <c r="W18" s="169">
        <v>805.05946238781462</v>
      </c>
      <c r="X18" s="169">
        <v>761.17930238781469</v>
      </c>
      <c r="Y18" s="169">
        <v>732.0330823878146</v>
      </c>
    </row>
    <row r="19" spans="1:33" ht="15.75" x14ac:dyDescent="0.2">
      <c r="A19" s="168">
        <v>6</v>
      </c>
      <c r="B19" s="169">
        <v>731.02853238781461</v>
      </c>
      <c r="C19" s="169">
        <v>727.97704238781466</v>
      </c>
      <c r="D19" s="169">
        <v>727.16469238781463</v>
      </c>
      <c r="E19" s="169">
        <v>726.99372238781461</v>
      </c>
      <c r="F19" s="169">
        <v>727.2745323878147</v>
      </c>
      <c r="G19" s="169">
        <v>729.52801238781467</v>
      </c>
      <c r="H19" s="169">
        <v>748.80651238781468</v>
      </c>
      <c r="I19" s="169">
        <v>785.25372238781461</v>
      </c>
      <c r="J19" s="169">
        <v>789.86344238781464</v>
      </c>
      <c r="K19" s="169">
        <v>840.49411238781465</v>
      </c>
      <c r="L19" s="169">
        <v>858.22814238781461</v>
      </c>
      <c r="M19" s="169">
        <v>860.55921238781468</v>
      </c>
      <c r="N19" s="169">
        <v>861.65238238781467</v>
      </c>
      <c r="O19" s="169">
        <v>867.23455238781469</v>
      </c>
      <c r="P19" s="169">
        <v>895.19919238781461</v>
      </c>
      <c r="Q19" s="169">
        <v>925.81081238781462</v>
      </c>
      <c r="R19" s="169">
        <v>954.16974238781461</v>
      </c>
      <c r="S19" s="169">
        <v>954.8348723878147</v>
      </c>
      <c r="T19" s="169">
        <v>931.13275238781466</v>
      </c>
      <c r="U19" s="169">
        <v>904.9189423878147</v>
      </c>
      <c r="V19" s="169">
        <v>857.40537238781462</v>
      </c>
      <c r="W19" s="169">
        <v>810.01555238781464</v>
      </c>
      <c r="X19" s="169">
        <v>759.32067238781462</v>
      </c>
      <c r="Y19" s="169">
        <v>732.7510723878147</v>
      </c>
    </row>
    <row r="20" spans="1:33" ht="15.75" x14ac:dyDescent="0.2">
      <c r="A20" s="168">
        <v>7</v>
      </c>
      <c r="B20" s="169">
        <v>735.33283238781462</v>
      </c>
      <c r="C20" s="169">
        <v>731.79237238781468</v>
      </c>
      <c r="D20" s="169">
        <v>729.56627238781471</v>
      </c>
      <c r="E20" s="169">
        <v>730.63118238781465</v>
      </c>
      <c r="F20" s="169">
        <v>737.57639238781462</v>
      </c>
      <c r="G20" s="169">
        <v>790.92845238781467</v>
      </c>
      <c r="H20" s="169">
        <v>819.18554238781462</v>
      </c>
      <c r="I20" s="169">
        <v>930.45612238781462</v>
      </c>
      <c r="J20" s="169">
        <v>938.3756223878147</v>
      </c>
      <c r="K20" s="169">
        <v>930.50959238781468</v>
      </c>
      <c r="L20" s="169">
        <v>914.08492238781469</v>
      </c>
      <c r="M20" s="169">
        <v>915.6045023878147</v>
      </c>
      <c r="N20" s="169">
        <v>1022.8233323878146</v>
      </c>
      <c r="O20" s="169">
        <v>1027.8883023878145</v>
      </c>
      <c r="P20" s="169">
        <v>1040.3991823878146</v>
      </c>
      <c r="Q20" s="169">
        <v>1055.8719223878145</v>
      </c>
      <c r="R20" s="169">
        <v>1081.8038823878146</v>
      </c>
      <c r="S20" s="169">
        <v>1090.6500823878146</v>
      </c>
      <c r="T20" s="169">
        <v>1062.6482523878146</v>
      </c>
      <c r="U20" s="169">
        <v>1021.8076023878147</v>
      </c>
      <c r="V20" s="169">
        <v>968.23718238781464</v>
      </c>
      <c r="W20" s="169">
        <v>912.92018238781463</v>
      </c>
      <c r="X20" s="169">
        <v>822.52640238781464</v>
      </c>
      <c r="Y20" s="169">
        <v>774.93363238781467</v>
      </c>
    </row>
    <row r="21" spans="1:33" ht="15.75" x14ac:dyDescent="0.2">
      <c r="A21" s="168">
        <v>8</v>
      </c>
      <c r="B21" s="169">
        <v>729.5773523878147</v>
      </c>
      <c r="C21" s="169">
        <v>728.56832238781465</v>
      </c>
      <c r="D21" s="169">
        <v>726.68548238781466</v>
      </c>
      <c r="E21" s="169">
        <v>727.19988238781468</v>
      </c>
      <c r="F21" s="169">
        <v>728.76018238781467</v>
      </c>
      <c r="G21" s="169">
        <v>860.8657623878147</v>
      </c>
      <c r="H21" s="169">
        <v>868.13257238781466</v>
      </c>
      <c r="I21" s="169">
        <v>911.0803623878146</v>
      </c>
      <c r="J21" s="169">
        <v>1009.4403423878147</v>
      </c>
      <c r="K21" s="169">
        <v>1022.4864923878147</v>
      </c>
      <c r="L21" s="169">
        <v>1003.1030723878147</v>
      </c>
      <c r="M21" s="169">
        <v>1008.4625023878147</v>
      </c>
      <c r="N21" s="169">
        <v>988.49354238781461</v>
      </c>
      <c r="O21" s="169">
        <v>1013.4666323878147</v>
      </c>
      <c r="P21" s="169">
        <v>1030.9414923878146</v>
      </c>
      <c r="Q21" s="169">
        <v>1043.9588123878145</v>
      </c>
      <c r="R21" s="169">
        <v>1051.0362623878145</v>
      </c>
      <c r="S21" s="169">
        <v>1018.7121623878146</v>
      </c>
      <c r="T21" s="169">
        <v>995.23624238781463</v>
      </c>
      <c r="U21" s="169">
        <v>948.58106238781465</v>
      </c>
      <c r="V21" s="169">
        <v>895.14778238781469</v>
      </c>
      <c r="W21" s="169">
        <v>841.36559238781467</v>
      </c>
      <c r="X21" s="169">
        <v>766.94206238781464</v>
      </c>
      <c r="Y21" s="169">
        <v>730.24841238781471</v>
      </c>
      <c r="AG21" s="170"/>
    </row>
    <row r="22" spans="1:33" ht="15.75" x14ac:dyDescent="0.2">
      <c r="A22" s="168">
        <v>9</v>
      </c>
      <c r="B22" s="169">
        <v>729.37213238781464</v>
      </c>
      <c r="C22" s="169">
        <v>729.67672238781461</v>
      </c>
      <c r="D22" s="169">
        <v>729.69630238781463</v>
      </c>
      <c r="E22" s="169">
        <v>730.18387238781463</v>
      </c>
      <c r="F22" s="169">
        <v>732.50014238781466</v>
      </c>
      <c r="G22" s="169">
        <v>840.15224238781468</v>
      </c>
      <c r="H22" s="169">
        <v>865.43327238781467</v>
      </c>
      <c r="I22" s="169">
        <v>932.40965238781462</v>
      </c>
      <c r="J22" s="169">
        <v>1010.0886023878146</v>
      </c>
      <c r="K22" s="169">
        <v>1050.6147223878145</v>
      </c>
      <c r="L22" s="169">
        <v>1043.1949323878146</v>
      </c>
      <c r="M22" s="169">
        <v>1037.7570123878145</v>
      </c>
      <c r="N22" s="169">
        <v>1044.0484523878145</v>
      </c>
      <c r="O22" s="169">
        <v>1011.9133523878147</v>
      </c>
      <c r="P22" s="169">
        <v>1024.2781723878145</v>
      </c>
      <c r="Q22" s="169">
        <v>1040.3212823878146</v>
      </c>
      <c r="R22" s="169">
        <v>1043.6898323878145</v>
      </c>
      <c r="S22" s="169">
        <v>1056.4724123878145</v>
      </c>
      <c r="T22" s="169">
        <v>1041.9964923878144</v>
      </c>
      <c r="U22" s="169">
        <v>1026.1107323878146</v>
      </c>
      <c r="V22" s="169">
        <v>973.20322238781466</v>
      </c>
      <c r="W22" s="169">
        <v>899.31877238781465</v>
      </c>
      <c r="X22" s="169">
        <v>817.31026238781465</v>
      </c>
      <c r="Y22" s="169">
        <v>778.2894823878147</v>
      </c>
    </row>
    <row r="23" spans="1:33" ht="15.75" x14ac:dyDescent="0.2">
      <c r="A23" s="168">
        <v>10</v>
      </c>
      <c r="B23" s="169">
        <v>731.7114423878146</v>
      </c>
      <c r="C23" s="169">
        <v>731.69466238781467</v>
      </c>
      <c r="D23" s="169">
        <v>731.24896238781469</v>
      </c>
      <c r="E23" s="169">
        <v>731.66774238781466</v>
      </c>
      <c r="F23" s="169">
        <v>784.3831823878146</v>
      </c>
      <c r="G23" s="169">
        <v>853.26815238781467</v>
      </c>
      <c r="H23" s="169">
        <v>890.17858238781469</v>
      </c>
      <c r="I23" s="169">
        <v>986.20922238781463</v>
      </c>
      <c r="J23" s="169">
        <v>1041.6315923878146</v>
      </c>
      <c r="K23" s="169">
        <v>1049.0090623878145</v>
      </c>
      <c r="L23" s="169">
        <v>1037.4956623878145</v>
      </c>
      <c r="M23" s="169">
        <v>1032.8311223878145</v>
      </c>
      <c r="N23" s="169">
        <v>1042.1207423878145</v>
      </c>
      <c r="O23" s="169">
        <v>1040.3577423878146</v>
      </c>
      <c r="P23" s="169">
        <v>1071.0585623878146</v>
      </c>
      <c r="Q23" s="169">
        <v>1095.4614323878145</v>
      </c>
      <c r="R23" s="169">
        <v>1093.4035823878146</v>
      </c>
      <c r="S23" s="169">
        <v>1081.7483723878145</v>
      </c>
      <c r="T23" s="169">
        <v>1041.1590223878145</v>
      </c>
      <c r="U23" s="169">
        <v>1022.0025023878146</v>
      </c>
      <c r="V23" s="169">
        <v>985.0783423878147</v>
      </c>
      <c r="W23" s="169">
        <v>890.65098238781468</v>
      </c>
      <c r="X23" s="169">
        <v>810.85145238781467</v>
      </c>
      <c r="Y23" s="169">
        <v>778.51650238781463</v>
      </c>
    </row>
    <row r="24" spans="1:33" ht="15.75" x14ac:dyDescent="0.2">
      <c r="A24" s="168">
        <v>11</v>
      </c>
      <c r="B24" s="169">
        <v>785.42809238781467</v>
      </c>
      <c r="C24" s="169">
        <v>741.60030238781462</v>
      </c>
      <c r="D24" s="169">
        <v>738.88168238781464</v>
      </c>
      <c r="E24" s="169">
        <v>741.3306823878147</v>
      </c>
      <c r="F24" s="169">
        <v>791.42628238781469</v>
      </c>
      <c r="G24" s="169">
        <v>855.84564238781468</v>
      </c>
      <c r="H24" s="169">
        <v>884.3208623878146</v>
      </c>
      <c r="I24" s="169">
        <v>970.43156238781467</v>
      </c>
      <c r="J24" s="169">
        <v>1004.5388023878147</v>
      </c>
      <c r="K24" s="169">
        <v>999.13684238781468</v>
      </c>
      <c r="L24" s="169">
        <v>991.07908238781465</v>
      </c>
      <c r="M24" s="169">
        <v>978.45758238781468</v>
      </c>
      <c r="N24" s="169">
        <v>980.37994238781471</v>
      </c>
      <c r="O24" s="169">
        <v>982.62793238781467</v>
      </c>
      <c r="P24" s="169">
        <v>1004.0400123878146</v>
      </c>
      <c r="Q24" s="169">
        <v>1025.9340823878147</v>
      </c>
      <c r="R24" s="169">
        <v>1024.4514323878145</v>
      </c>
      <c r="S24" s="169">
        <v>1018.7610723878147</v>
      </c>
      <c r="T24" s="169">
        <v>977.84556238781465</v>
      </c>
      <c r="U24" s="169">
        <v>959.01225238781467</v>
      </c>
      <c r="V24" s="169">
        <v>921.26563238781466</v>
      </c>
      <c r="W24" s="169">
        <v>887.43164238781469</v>
      </c>
      <c r="X24" s="169">
        <v>806.33982238781471</v>
      </c>
      <c r="Y24" s="169">
        <v>790.55599238781463</v>
      </c>
    </row>
    <row r="25" spans="1:33" ht="15.75" x14ac:dyDescent="0.2">
      <c r="A25" s="168">
        <v>12</v>
      </c>
      <c r="B25" s="169">
        <v>908.81880238781469</v>
      </c>
      <c r="C25" s="169">
        <v>890.09896238781471</v>
      </c>
      <c r="D25" s="169">
        <v>895.4330723878146</v>
      </c>
      <c r="E25" s="169">
        <v>895.8605823878147</v>
      </c>
      <c r="F25" s="169">
        <v>906.80868238781466</v>
      </c>
      <c r="G25" s="169">
        <v>926.75046238781465</v>
      </c>
      <c r="H25" s="169">
        <v>941.36878238781469</v>
      </c>
      <c r="I25" s="169">
        <v>1020.7337723878146</v>
      </c>
      <c r="J25" s="169">
        <v>1139.0374423878145</v>
      </c>
      <c r="K25" s="169">
        <v>1129.7028923878145</v>
      </c>
      <c r="L25" s="169">
        <v>1117.7361423878147</v>
      </c>
      <c r="M25" s="169">
        <v>1113.3303323878145</v>
      </c>
      <c r="N25" s="169">
        <v>1111.1448123878145</v>
      </c>
      <c r="O25" s="169">
        <v>1116.7999823878145</v>
      </c>
      <c r="P25" s="169">
        <v>1133.8696323878146</v>
      </c>
      <c r="Q25" s="169">
        <v>1155.1225123878146</v>
      </c>
      <c r="R25" s="169">
        <v>1159.1060323878146</v>
      </c>
      <c r="S25" s="169">
        <v>1127.6004123878145</v>
      </c>
      <c r="T25" s="169">
        <v>1108.8804323878146</v>
      </c>
      <c r="U25" s="169">
        <v>1106.8133523878146</v>
      </c>
      <c r="V25" s="169">
        <v>1063.3300323878145</v>
      </c>
      <c r="W25" s="169">
        <v>1022.5014523878147</v>
      </c>
      <c r="X25" s="169">
        <v>867.22946238781469</v>
      </c>
      <c r="Y25" s="169">
        <v>860.13146238781462</v>
      </c>
    </row>
    <row r="26" spans="1:33" ht="15.75" x14ac:dyDescent="0.2">
      <c r="A26" s="168">
        <v>13</v>
      </c>
      <c r="B26" s="169">
        <v>835.67658238781462</v>
      </c>
      <c r="C26" s="169">
        <v>796.05635238781463</v>
      </c>
      <c r="D26" s="169">
        <v>790.31921238781467</v>
      </c>
      <c r="E26" s="169">
        <v>790.42875238781471</v>
      </c>
      <c r="F26" s="169">
        <v>795.54225238781464</v>
      </c>
      <c r="G26" s="169">
        <v>819.35651238781463</v>
      </c>
      <c r="H26" s="169">
        <v>875.26663238781464</v>
      </c>
      <c r="I26" s="169">
        <v>903.63900238781468</v>
      </c>
      <c r="J26" s="169">
        <v>929.87587238781464</v>
      </c>
      <c r="K26" s="169">
        <v>993.21852238781469</v>
      </c>
      <c r="L26" s="169">
        <v>1024.5278623878146</v>
      </c>
      <c r="M26" s="169">
        <v>1023.5306323878146</v>
      </c>
      <c r="N26" s="169">
        <v>1035.9108423878145</v>
      </c>
      <c r="O26" s="169">
        <v>1044.3111223878145</v>
      </c>
      <c r="P26" s="169">
        <v>1063.4791123878144</v>
      </c>
      <c r="Q26" s="169">
        <v>1100.0850123878145</v>
      </c>
      <c r="R26" s="169">
        <v>1138.8198023878144</v>
      </c>
      <c r="S26" s="169">
        <v>1150.4224623878144</v>
      </c>
      <c r="T26" s="169">
        <v>1142.9490723878146</v>
      </c>
      <c r="U26" s="169">
        <v>1100.0708023878146</v>
      </c>
      <c r="V26" s="169">
        <v>1048.5768123878145</v>
      </c>
      <c r="W26" s="169">
        <v>985.27087238781462</v>
      </c>
      <c r="X26" s="169">
        <v>875.89290238781462</v>
      </c>
      <c r="Y26" s="169">
        <v>841.50177238781464</v>
      </c>
    </row>
    <row r="27" spans="1:33" ht="15.75" x14ac:dyDescent="0.2">
      <c r="A27" s="168">
        <v>14</v>
      </c>
      <c r="B27" s="169">
        <v>825.35408238781463</v>
      </c>
      <c r="C27" s="169">
        <v>795.06659238781469</v>
      </c>
      <c r="D27" s="169">
        <v>792.79562238781466</v>
      </c>
      <c r="E27" s="169">
        <v>796.96222238781468</v>
      </c>
      <c r="F27" s="169">
        <v>874.66534238781469</v>
      </c>
      <c r="G27" s="169">
        <v>974.67498238781468</v>
      </c>
      <c r="H27" s="169">
        <v>1088.0252923878145</v>
      </c>
      <c r="I27" s="169">
        <v>1181.5757323878145</v>
      </c>
      <c r="J27" s="169">
        <v>1193.5315123878145</v>
      </c>
      <c r="K27" s="169">
        <v>1199.6508123878145</v>
      </c>
      <c r="L27" s="169">
        <v>1190.2768723878146</v>
      </c>
      <c r="M27" s="169">
        <v>1185.3247323878145</v>
      </c>
      <c r="N27" s="169">
        <v>1185.2031123878146</v>
      </c>
      <c r="O27" s="169">
        <v>1190.2747023878146</v>
      </c>
      <c r="P27" s="169">
        <v>1196.1634923878146</v>
      </c>
      <c r="Q27" s="169">
        <v>1201.6191923878146</v>
      </c>
      <c r="R27" s="169">
        <v>1206.5209223878146</v>
      </c>
      <c r="S27" s="169">
        <v>1193.8138023878146</v>
      </c>
      <c r="T27" s="169">
        <v>1170.2775623878144</v>
      </c>
      <c r="U27" s="169">
        <v>1138.2279723878146</v>
      </c>
      <c r="V27" s="169">
        <v>1079.3549923878145</v>
      </c>
      <c r="W27" s="169">
        <v>1040.1159023878145</v>
      </c>
      <c r="X27" s="169">
        <v>898.78715238781467</v>
      </c>
      <c r="Y27" s="169">
        <v>881.1586223878146</v>
      </c>
    </row>
    <row r="28" spans="1:33" ht="15.75" x14ac:dyDescent="0.2">
      <c r="A28" s="168">
        <v>15</v>
      </c>
      <c r="B28" s="169">
        <v>790.67644238781463</v>
      </c>
      <c r="C28" s="169">
        <v>775.04559238781462</v>
      </c>
      <c r="D28" s="169">
        <v>752.90627238781462</v>
      </c>
      <c r="E28" s="169">
        <v>778.60866238781466</v>
      </c>
      <c r="F28" s="169">
        <v>828.80385238781469</v>
      </c>
      <c r="G28" s="169">
        <v>918.11467238781461</v>
      </c>
      <c r="H28" s="169">
        <v>964.51959238781467</v>
      </c>
      <c r="I28" s="169">
        <v>1051.7824723878146</v>
      </c>
      <c r="J28" s="169">
        <v>1084.1751023878146</v>
      </c>
      <c r="K28" s="169">
        <v>1076.5046623878145</v>
      </c>
      <c r="L28" s="169">
        <v>1062.7816823878145</v>
      </c>
      <c r="M28" s="169">
        <v>1056.6027323878145</v>
      </c>
      <c r="N28" s="169">
        <v>1064.6290023878146</v>
      </c>
      <c r="O28" s="169">
        <v>1073.2958023878145</v>
      </c>
      <c r="P28" s="169">
        <v>1087.1086123878144</v>
      </c>
      <c r="Q28" s="169">
        <v>1099.4652723878146</v>
      </c>
      <c r="R28" s="169">
        <v>1108.7773823878144</v>
      </c>
      <c r="S28" s="169">
        <v>1105.7530823878146</v>
      </c>
      <c r="T28" s="169">
        <v>1080.8204423878146</v>
      </c>
      <c r="U28" s="169">
        <v>1062.0483723878147</v>
      </c>
      <c r="V28" s="169">
        <v>1006.9593823878147</v>
      </c>
      <c r="W28" s="169">
        <v>914.11546238781466</v>
      </c>
      <c r="X28" s="169">
        <v>870.13326238781463</v>
      </c>
      <c r="Y28" s="169">
        <v>807.76975238781461</v>
      </c>
    </row>
    <row r="29" spans="1:33" ht="15.75" x14ac:dyDescent="0.2">
      <c r="A29" s="168">
        <v>16</v>
      </c>
      <c r="B29" s="169">
        <v>789.22051238781467</v>
      </c>
      <c r="C29" s="169">
        <v>763.83185238781471</v>
      </c>
      <c r="D29" s="169">
        <v>752.2863323878147</v>
      </c>
      <c r="E29" s="169">
        <v>773.70440238781464</v>
      </c>
      <c r="F29" s="169">
        <v>825.82658238781471</v>
      </c>
      <c r="G29" s="169">
        <v>891.1879423878147</v>
      </c>
      <c r="H29" s="169">
        <v>945.63692238781471</v>
      </c>
      <c r="I29" s="169">
        <v>1015.2058623878147</v>
      </c>
      <c r="J29" s="169">
        <v>1063.6568523878145</v>
      </c>
      <c r="K29" s="169">
        <v>1065.5231323878145</v>
      </c>
      <c r="L29" s="169">
        <v>1024.3312323878147</v>
      </c>
      <c r="M29" s="169">
        <v>1020.7126123878146</v>
      </c>
      <c r="N29" s="169">
        <v>1029.1250623878145</v>
      </c>
      <c r="O29" s="169">
        <v>1026.3728223878145</v>
      </c>
      <c r="P29" s="169">
        <v>1053.7274723878145</v>
      </c>
      <c r="Q29" s="169">
        <v>1069.2623723878146</v>
      </c>
      <c r="R29" s="169">
        <v>1080.6569723878144</v>
      </c>
      <c r="S29" s="169">
        <v>1077.1145323878145</v>
      </c>
      <c r="T29" s="169">
        <v>1042.9031223878146</v>
      </c>
      <c r="U29" s="169">
        <v>989.10804238781463</v>
      </c>
      <c r="V29" s="169">
        <v>938.8423023878147</v>
      </c>
      <c r="W29" s="169">
        <v>867.21310238781462</v>
      </c>
      <c r="X29" s="169">
        <v>802.46803238781467</v>
      </c>
      <c r="Y29" s="169">
        <v>790.29591238781461</v>
      </c>
    </row>
    <row r="30" spans="1:33" ht="15.75" x14ac:dyDescent="0.2">
      <c r="A30" s="168">
        <v>17</v>
      </c>
      <c r="B30" s="169">
        <v>770.3759323878146</v>
      </c>
      <c r="C30" s="169">
        <v>760.70502238781467</v>
      </c>
      <c r="D30" s="169">
        <v>758.1175123878146</v>
      </c>
      <c r="E30" s="169">
        <v>761.92257238781463</v>
      </c>
      <c r="F30" s="169">
        <v>821.10195238781466</v>
      </c>
      <c r="G30" s="169">
        <v>899.73533238781465</v>
      </c>
      <c r="H30" s="169">
        <v>952.99336238781461</v>
      </c>
      <c r="I30" s="169">
        <v>1069.2381323878146</v>
      </c>
      <c r="J30" s="169">
        <v>1126.2670123878145</v>
      </c>
      <c r="K30" s="169">
        <v>1117.5892723878146</v>
      </c>
      <c r="L30" s="169">
        <v>1111.4805223878145</v>
      </c>
      <c r="M30" s="169">
        <v>1106.8910823878145</v>
      </c>
      <c r="N30" s="169">
        <v>1099.8130823878146</v>
      </c>
      <c r="O30" s="169">
        <v>1104.9954923878145</v>
      </c>
      <c r="P30" s="169">
        <v>1125.9176123878146</v>
      </c>
      <c r="Q30" s="169">
        <v>1135.5664223878146</v>
      </c>
      <c r="R30" s="169">
        <v>1147.1358723878145</v>
      </c>
      <c r="S30" s="169">
        <v>1135.0921923878145</v>
      </c>
      <c r="T30" s="169">
        <v>1116.2600723878145</v>
      </c>
      <c r="U30" s="169">
        <v>1094.8323123878145</v>
      </c>
      <c r="V30" s="169">
        <v>1021.2076623878147</v>
      </c>
      <c r="W30" s="169">
        <v>949.32337238781463</v>
      </c>
      <c r="X30" s="169">
        <v>847.92821238781471</v>
      </c>
      <c r="Y30" s="169">
        <v>828.26888238781464</v>
      </c>
    </row>
    <row r="31" spans="1:33" ht="15.75" x14ac:dyDescent="0.2">
      <c r="A31" s="168">
        <v>18</v>
      </c>
      <c r="B31" s="169">
        <v>831.15902238781462</v>
      </c>
      <c r="C31" s="169">
        <v>799.06317238781469</v>
      </c>
      <c r="D31" s="169">
        <v>791.42468238781464</v>
      </c>
      <c r="E31" s="169">
        <v>800.96337238781462</v>
      </c>
      <c r="F31" s="169">
        <v>877.06844238781468</v>
      </c>
      <c r="G31" s="169">
        <v>928.15413238781468</v>
      </c>
      <c r="H31" s="169">
        <v>1037.1912623878145</v>
      </c>
      <c r="I31" s="169">
        <v>1128.0563623878145</v>
      </c>
      <c r="J31" s="169">
        <v>1151.1871723878146</v>
      </c>
      <c r="K31" s="169">
        <v>1136.7940223878145</v>
      </c>
      <c r="L31" s="169">
        <v>1126.2062423878147</v>
      </c>
      <c r="M31" s="169">
        <v>1124.6325723878144</v>
      </c>
      <c r="N31" s="169">
        <v>1129.4531323878145</v>
      </c>
      <c r="O31" s="169">
        <v>1133.3858323878146</v>
      </c>
      <c r="P31" s="169">
        <v>1139.3066523878144</v>
      </c>
      <c r="Q31" s="169">
        <v>1147.2438023878146</v>
      </c>
      <c r="R31" s="169">
        <v>1152.2070923878146</v>
      </c>
      <c r="S31" s="169">
        <v>1139.3922523878146</v>
      </c>
      <c r="T31" s="169">
        <v>1116.0613623878146</v>
      </c>
      <c r="U31" s="169">
        <v>1219.0381023878144</v>
      </c>
      <c r="V31" s="169">
        <v>1159.2287323878145</v>
      </c>
      <c r="W31" s="169">
        <v>1092.1171523878145</v>
      </c>
      <c r="X31" s="169">
        <v>998.52062238781468</v>
      </c>
      <c r="Y31" s="169">
        <v>934.1068923878147</v>
      </c>
    </row>
    <row r="32" spans="1:33" ht="15.75" x14ac:dyDescent="0.2">
      <c r="A32" s="168">
        <v>19</v>
      </c>
      <c r="B32" s="169">
        <v>895.57828238781462</v>
      </c>
      <c r="C32" s="169">
        <v>867.89929238781463</v>
      </c>
      <c r="D32" s="169">
        <v>841.13619238781462</v>
      </c>
      <c r="E32" s="169">
        <v>842.55831238781468</v>
      </c>
      <c r="F32" s="169">
        <v>883.97654238781467</v>
      </c>
      <c r="G32" s="169">
        <v>924.86439238781463</v>
      </c>
      <c r="H32" s="169">
        <v>952.18640238781461</v>
      </c>
      <c r="I32" s="169">
        <v>1096.5973623878147</v>
      </c>
      <c r="J32" s="169">
        <v>1170.2800323878146</v>
      </c>
      <c r="K32" s="169">
        <v>1134.1393523878146</v>
      </c>
      <c r="L32" s="169">
        <v>1154.2972023878147</v>
      </c>
      <c r="M32" s="169">
        <v>1148.3519623878146</v>
      </c>
      <c r="N32" s="169">
        <v>1085.2771623878145</v>
      </c>
      <c r="O32" s="169">
        <v>1079.6853123878145</v>
      </c>
      <c r="P32" s="169">
        <v>1110.9529523878145</v>
      </c>
      <c r="Q32" s="169">
        <v>1166.6059023878145</v>
      </c>
      <c r="R32" s="169">
        <v>1168.6798023878146</v>
      </c>
      <c r="S32" s="169">
        <v>1184.3057523878144</v>
      </c>
      <c r="T32" s="169">
        <v>1156.9608923878145</v>
      </c>
      <c r="U32" s="169">
        <v>1127.1464023878145</v>
      </c>
      <c r="V32" s="169">
        <v>1049.4582823878145</v>
      </c>
      <c r="W32" s="169">
        <v>1023.8517323878146</v>
      </c>
      <c r="X32" s="169">
        <v>979.6185923878146</v>
      </c>
      <c r="Y32" s="169">
        <v>876.47053238781461</v>
      </c>
    </row>
    <row r="33" spans="1:28" ht="15.75" x14ac:dyDescent="0.2">
      <c r="A33" s="168">
        <v>20</v>
      </c>
      <c r="B33" s="169">
        <v>837.06008238781465</v>
      </c>
      <c r="C33" s="169">
        <v>788.80503238781466</v>
      </c>
      <c r="D33" s="169">
        <v>785.77537238781463</v>
      </c>
      <c r="E33" s="169">
        <v>787.00736238781462</v>
      </c>
      <c r="F33" s="169">
        <v>788.25806238781468</v>
      </c>
      <c r="G33" s="169">
        <v>839.56957238781467</v>
      </c>
      <c r="H33" s="169">
        <v>893.50592238781462</v>
      </c>
      <c r="I33" s="169">
        <v>918.72502238781465</v>
      </c>
      <c r="J33" s="169">
        <v>1029.6091123878145</v>
      </c>
      <c r="K33" s="169">
        <v>1151.6852323878145</v>
      </c>
      <c r="L33" s="169">
        <v>1162.9056923878145</v>
      </c>
      <c r="M33" s="169">
        <v>1161.1840323878146</v>
      </c>
      <c r="N33" s="169">
        <v>1126.7708723878145</v>
      </c>
      <c r="O33" s="169">
        <v>1139.6342023878146</v>
      </c>
      <c r="P33" s="169">
        <v>1178.0684923878146</v>
      </c>
      <c r="Q33" s="169">
        <v>1201.2608323878146</v>
      </c>
      <c r="R33" s="169">
        <v>1199.9708723878146</v>
      </c>
      <c r="S33" s="169">
        <v>1209.9416123878145</v>
      </c>
      <c r="T33" s="169">
        <v>1204.4359423878145</v>
      </c>
      <c r="U33" s="169">
        <v>1169.8146823878146</v>
      </c>
      <c r="V33" s="169">
        <v>1123.7399523878146</v>
      </c>
      <c r="W33" s="169">
        <v>1037.2967423878144</v>
      </c>
      <c r="X33" s="169">
        <v>971.91163238781462</v>
      </c>
      <c r="Y33" s="169">
        <v>858.9070923878146</v>
      </c>
    </row>
    <row r="34" spans="1:28" ht="15.75" x14ac:dyDescent="0.2">
      <c r="A34" s="168">
        <v>21</v>
      </c>
      <c r="B34" s="169">
        <v>787.98233238781461</v>
      </c>
      <c r="C34" s="169">
        <v>771.25716238781467</v>
      </c>
      <c r="D34" s="169">
        <v>741.69704238781469</v>
      </c>
      <c r="E34" s="169">
        <v>757.88932238781467</v>
      </c>
      <c r="F34" s="169">
        <v>803.45039238781465</v>
      </c>
      <c r="G34" s="169">
        <v>840.6432223878146</v>
      </c>
      <c r="H34" s="169">
        <v>839.25441238781468</v>
      </c>
      <c r="I34" s="169">
        <v>949.5771723878147</v>
      </c>
      <c r="J34" s="169">
        <v>960.11097238781463</v>
      </c>
      <c r="K34" s="169">
        <v>956.42087238781471</v>
      </c>
      <c r="L34" s="169">
        <v>944.64080238781469</v>
      </c>
      <c r="M34" s="169">
        <v>940.72530238781462</v>
      </c>
      <c r="N34" s="169">
        <v>946.51183238781471</v>
      </c>
      <c r="O34" s="169">
        <v>954.53427238781467</v>
      </c>
      <c r="P34" s="169">
        <v>969.86036238781469</v>
      </c>
      <c r="Q34" s="169">
        <v>979.82040238781462</v>
      </c>
      <c r="R34" s="169">
        <v>983.16356238781464</v>
      </c>
      <c r="S34" s="169">
        <v>968.56751238781465</v>
      </c>
      <c r="T34" s="169">
        <v>960.84837238781461</v>
      </c>
      <c r="U34" s="169">
        <v>931.98756238781471</v>
      </c>
      <c r="V34" s="169">
        <v>884.23767238781465</v>
      </c>
      <c r="W34" s="169">
        <v>848.34899238781463</v>
      </c>
      <c r="X34" s="169">
        <v>781.29890238781468</v>
      </c>
      <c r="Y34" s="169">
        <v>759.75240238781464</v>
      </c>
    </row>
    <row r="35" spans="1:28" ht="15.75" x14ac:dyDescent="0.2">
      <c r="A35" s="168">
        <v>22</v>
      </c>
      <c r="B35" s="169">
        <v>735.72612238781471</v>
      </c>
      <c r="C35" s="169">
        <v>735.21507238781464</v>
      </c>
      <c r="D35" s="169">
        <v>735.22834238781468</v>
      </c>
      <c r="E35" s="169">
        <v>736.18878238781463</v>
      </c>
      <c r="F35" s="169">
        <v>764.72280238781468</v>
      </c>
      <c r="G35" s="169">
        <v>803.3371223878147</v>
      </c>
      <c r="H35" s="169">
        <v>892.62514238781466</v>
      </c>
      <c r="I35" s="169">
        <v>1026.4933823878146</v>
      </c>
      <c r="J35" s="169">
        <v>1029.8476023878145</v>
      </c>
      <c r="K35" s="169">
        <v>1031.5768223878144</v>
      </c>
      <c r="L35" s="169">
        <v>1022.3259923878146</v>
      </c>
      <c r="M35" s="169">
        <v>1017.4482823878146</v>
      </c>
      <c r="N35" s="169">
        <v>1013.3321323878147</v>
      </c>
      <c r="O35" s="169">
        <v>1023.6566023878147</v>
      </c>
      <c r="P35" s="169">
        <v>1037.6106523878145</v>
      </c>
      <c r="Q35" s="169">
        <v>1037.3104423878146</v>
      </c>
      <c r="R35" s="169">
        <v>1038.3662323878145</v>
      </c>
      <c r="S35" s="169">
        <v>1042.9700623878146</v>
      </c>
      <c r="T35" s="169">
        <v>1029.0653623878145</v>
      </c>
      <c r="U35" s="169">
        <v>1001.0026923878147</v>
      </c>
      <c r="V35" s="169">
        <v>919.96816238781469</v>
      </c>
      <c r="W35" s="169">
        <v>897.1415623878147</v>
      </c>
      <c r="X35" s="169">
        <v>789.7362123878147</v>
      </c>
      <c r="Y35" s="169">
        <v>781.55361238781461</v>
      </c>
    </row>
    <row r="36" spans="1:28" s="173" customFormat="1" ht="15.75" x14ac:dyDescent="0.2">
      <c r="A36" s="168">
        <v>23</v>
      </c>
      <c r="B36" s="169">
        <v>736.4501023878147</v>
      </c>
      <c r="C36" s="169">
        <v>735.98779238781469</v>
      </c>
      <c r="D36" s="169">
        <v>736.40557238781469</v>
      </c>
      <c r="E36" s="169">
        <v>737.15958238781468</v>
      </c>
      <c r="F36" s="169">
        <v>765.32498238781466</v>
      </c>
      <c r="G36" s="169">
        <v>808.23898238781464</v>
      </c>
      <c r="H36" s="169">
        <v>881.72492238781467</v>
      </c>
      <c r="I36" s="169">
        <v>996.10170238781461</v>
      </c>
      <c r="J36" s="169">
        <v>1005.6729423878146</v>
      </c>
      <c r="K36" s="169">
        <v>1009.4179723878146</v>
      </c>
      <c r="L36" s="169">
        <v>977.20319238781462</v>
      </c>
      <c r="M36" s="169">
        <v>968.85673238781465</v>
      </c>
      <c r="N36" s="169">
        <v>969.84872238781463</v>
      </c>
      <c r="O36" s="169">
        <v>984.76244238781464</v>
      </c>
      <c r="P36" s="169">
        <v>992.69307238781471</v>
      </c>
      <c r="Q36" s="169">
        <v>1006.8296223878147</v>
      </c>
      <c r="R36" s="169">
        <v>1028.8717223878145</v>
      </c>
      <c r="S36" s="169">
        <v>1019.7828923878146</v>
      </c>
      <c r="T36" s="169">
        <v>992.3916023878146</v>
      </c>
      <c r="U36" s="169">
        <v>964.7733623878147</v>
      </c>
      <c r="V36" s="169">
        <v>928.88875238781463</v>
      </c>
      <c r="W36" s="169">
        <v>892.69332238781465</v>
      </c>
      <c r="X36" s="169">
        <v>786.74389238781464</v>
      </c>
      <c r="Y36" s="169">
        <v>780.3456323878147</v>
      </c>
    </row>
    <row r="37" spans="1:28" ht="14.25" customHeight="1" x14ac:dyDescent="0.2">
      <c r="A37" s="168">
        <v>24</v>
      </c>
      <c r="B37" s="169">
        <v>745.55477238781464</v>
      </c>
      <c r="C37" s="169">
        <v>736.67464238781463</v>
      </c>
      <c r="D37" s="169">
        <v>736.80806238781463</v>
      </c>
      <c r="E37" s="169">
        <v>737.08803238781468</v>
      </c>
      <c r="F37" s="169">
        <v>779.3959323878147</v>
      </c>
      <c r="G37" s="169">
        <v>819.7875023878147</v>
      </c>
      <c r="H37" s="169">
        <v>900.7609723878146</v>
      </c>
      <c r="I37" s="169">
        <v>956.77038238781461</v>
      </c>
      <c r="J37" s="169">
        <v>966.52805238781468</v>
      </c>
      <c r="K37" s="169">
        <v>973.0874323878146</v>
      </c>
      <c r="L37" s="169">
        <v>971.61301238781471</v>
      </c>
      <c r="M37" s="169">
        <v>965.67014238781462</v>
      </c>
      <c r="N37" s="169">
        <v>974.35846238781471</v>
      </c>
      <c r="O37" s="169">
        <v>981.1141423878147</v>
      </c>
      <c r="P37" s="169">
        <v>988.89703238781465</v>
      </c>
      <c r="Q37" s="169">
        <v>986.42390238781468</v>
      </c>
      <c r="R37" s="169">
        <v>1039.7761023878145</v>
      </c>
      <c r="S37" s="169">
        <v>1028.2469623878146</v>
      </c>
      <c r="T37" s="169">
        <v>976.63933238781465</v>
      </c>
      <c r="U37" s="169">
        <v>951.21298238781469</v>
      </c>
      <c r="V37" s="169">
        <v>893.76294238781463</v>
      </c>
      <c r="W37" s="169">
        <v>861.44127238781471</v>
      </c>
      <c r="X37" s="169">
        <v>782.60622238781468</v>
      </c>
      <c r="Y37" s="169">
        <v>773.59255238781464</v>
      </c>
      <c r="AB37" s="174"/>
    </row>
    <row r="38" spans="1:28" ht="15.75" x14ac:dyDescent="0.2">
      <c r="A38" s="168">
        <v>25</v>
      </c>
      <c r="B38" s="169">
        <v>734.7398623878147</v>
      </c>
      <c r="C38" s="169">
        <v>735.10705238781463</v>
      </c>
      <c r="D38" s="169">
        <v>735.16892238781463</v>
      </c>
      <c r="E38" s="169">
        <v>735.48452238781465</v>
      </c>
      <c r="F38" s="169">
        <v>736.28364238781467</v>
      </c>
      <c r="G38" s="169">
        <v>786.69340238781467</v>
      </c>
      <c r="H38" s="169">
        <v>870.64321238781463</v>
      </c>
      <c r="I38" s="169">
        <v>949.76078238781463</v>
      </c>
      <c r="J38" s="169">
        <v>937.60433238781468</v>
      </c>
      <c r="K38" s="169">
        <v>942.3621123878147</v>
      </c>
      <c r="L38" s="169">
        <v>924.17541238781462</v>
      </c>
      <c r="M38" s="169">
        <v>920.22656238781462</v>
      </c>
      <c r="N38" s="169">
        <v>910.88682238781462</v>
      </c>
      <c r="O38" s="169">
        <v>930.5498823878147</v>
      </c>
      <c r="P38" s="169">
        <v>953.15055238781463</v>
      </c>
      <c r="Q38" s="169">
        <v>944.11001238781466</v>
      </c>
      <c r="R38" s="169">
        <v>972.80082238781461</v>
      </c>
      <c r="S38" s="169">
        <v>966.04633238781469</v>
      </c>
      <c r="T38" s="169">
        <v>955.45384238781469</v>
      </c>
      <c r="U38" s="169">
        <v>941.10443238781465</v>
      </c>
      <c r="V38" s="169">
        <v>898.18164238781469</v>
      </c>
      <c r="W38" s="169">
        <v>860.87280238781466</v>
      </c>
      <c r="X38" s="169">
        <v>781.86888238781466</v>
      </c>
      <c r="Y38" s="169">
        <v>764.71446238781471</v>
      </c>
    </row>
    <row r="39" spans="1:28" ht="15.75" x14ac:dyDescent="0.2">
      <c r="A39" s="168">
        <v>26</v>
      </c>
      <c r="B39" s="169">
        <v>736.36512238781461</v>
      </c>
      <c r="C39" s="169">
        <v>734.40811238781464</v>
      </c>
      <c r="D39" s="169">
        <v>734.5538023878147</v>
      </c>
      <c r="E39" s="169">
        <v>734.68949238781465</v>
      </c>
      <c r="F39" s="169">
        <v>735.09956238781467</v>
      </c>
      <c r="G39" s="169">
        <v>780.13488238781463</v>
      </c>
      <c r="H39" s="169">
        <v>785.32387238781462</v>
      </c>
      <c r="I39" s="169">
        <v>822.89942238781464</v>
      </c>
      <c r="J39" s="169">
        <v>917.81720238781463</v>
      </c>
      <c r="K39" s="169">
        <v>941.27776238781462</v>
      </c>
      <c r="L39" s="169">
        <v>939.73482238781469</v>
      </c>
      <c r="M39" s="169">
        <v>930.86165238781462</v>
      </c>
      <c r="N39" s="169">
        <v>927.36542238781465</v>
      </c>
      <c r="O39" s="169">
        <v>938.08512238781464</v>
      </c>
      <c r="P39" s="169">
        <v>957.26752238781467</v>
      </c>
      <c r="Q39" s="169">
        <v>964.03791238781469</v>
      </c>
      <c r="R39" s="169">
        <v>942.73972238781471</v>
      </c>
      <c r="S39" s="169">
        <v>938.8409523878147</v>
      </c>
      <c r="T39" s="169">
        <v>925.78346238781467</v>
      </c>
      <c r="U39" s="169">
        <v>901.31887238781462</v>
      </c>
      <c r="V39" s="169">
        <v>865.62156238781461</v>
      </c>
      <c r="W39" s="169">
        <v>832.06317238781469</v>
      </c>
      <c r="X39" s="169">
        <v>766.7481923878147</v>
      </c>
      <c r="Y39" s="169">
        <v>756.52540238781467</v>
      </c>
    </row>
    <row r="40" spans="1:28" ht="15" customHeight="1" x14ac:dyDescent="0.2">
      <c r="A40" s="168">
        <v>27</v>
      </c>
      <c r="B40" s="169">
        <v>736.67022238781465</v>
      </c>
      <c r="C40" s="169">
        <v>736.13963238781469</v>
      </c>
      <c r="D40" s="169">
        <v>735.88121238781468</v>
      </c>
      <c r="E40" s="169">
        <v>736.24322238781463</v>
      </c>
      <c r="F40" s="169">
        <v>736.58471238781465</v>
      </c>
      <c r="G40" s="169">
        <v>756.85691238781465</v>
      </c>
      <c r="H40" s="169">
        <v>779.48516238781463</v>
      </c>
      <c r="I40" s="169">
        <v>781.83201238781464</v>
      </c>
      <c r="J40" s="169">
        <v>784.06525238781467</v>
      </c>
      <c r="K40" s="169">
        <v>871.1204823878146</v>
      </c>
      <c r="L40" s="169">
        <v>893.19945238781463</v>
      </c>
      <c r="M40" s="169">
        <v>895.38419238781466</v>
      </c>
      <c r="N40" s="169">
        <v>895.76409238781469</v>
      </c>
      <c r="O40" s="169">
        <v>903.5657723878146</v>
      </c>
      <c r="P40" s="169">
        <v>939.31616238781464</v>
      </c>
      <c r="Q40" s="169">
        <v>962.8471123878146</v>
      </c>
      <c r="R40" s="169">
        <v>969.04849238781469</v>
      </c>
      <c r="S40" s="169">
        <v>978.1597023878146</v>
      </c>
      <c r="T40" s="169">
        <v>957.95866238781468</v>
      </c>
      <c r="U40" s="169">
        <v>927.21481238781462</v>
      </c>
      <c r="V40" s="169">
        <v>879.18869238781463</v>
      </c>
      <c r="W40" s="169">
        <v>838.42779238781463</v>
      </c>
      <c r="X40" s="169">
        <v>772.5831623878147</v>
      </c>
      <c r="Y40" s="169">
        <v>758.64494238781469</v>
      </c>
    </row>
    <row r="41" spans="1:28" ht="15.75" x14ac:dyDescent="0.2">
      <c r="A41" s="168">
        <v>28</v>
      </c>
      <c r="B41" s="169">
        <v>735.48491238781469</v>
      </c>
      <c r="C41" s="169">
        <v>734.20578238781468</v>
      </c>
      <c r="D41" s="169">
        <v>733.21940238781463</v>
      </c>
      <c r="E41" s="169">
        <v>735.08470238781467</v>
      </c>
      <c r="F41" s="169">
        <v>744.2608823878146</v>
      </c>
      <c r="G41" s="169">
        <v>795.64013238781467</v>
      </c>
      <c r="H41" s="169">
        <v>823.13733238781469</v>
      </c>
      <c r="I41" s="169">
        <v>948.48515238781465</v>
      </c>
      <c r="J41" s="169">
        <v>962.87738238781469</v>
      </c>
      <c r="K41" s="169">
        <v>962.11629238781461</v>
      </c>
      <c r="L41" s="169">
        <v>950.52236238781461</v>
      </c>
      <c r="M41" s="169">
        <v>948.1161223878147</v>
      </c>
      <c r="N41" s="169">
        <v>950.31144238781462</v>
      </c>
      <c r="O41" s="169">
        <v>963.45284238781471</v>
      </c>
      <c r="P41" s="169">
        <v>980.44967238781464</v>
      </c>
      <c r="Q41" s="169">
        <v>981.2318923878147</v>
      </c>
      <c r="R41" s="169">
        <v>981.51941238781467</v>
      </c>
      <c r="S41" s="169">
        <v>991.2393223878147</v>
      </c>
      <c r="T41" s="169">
        <v>971.38833238781467</v>
      </c>
      <c r="U41" s="169">
        <v>948.33530238781464</v>
      </c>
      <c r="V41" s="169">
        <v>905.84672238781468</v>
      </c>
      <c r="W41" s="169">
        <v>861.56119238781469</v>
      </c>
      <c r="X41" s="169">
        <v>770.72676238781469</v>
      </c>
      <c r="Y41" s="169">
        <v>739.1040923878146</v>
      </c>
    </row>
    <row r="42" spans="1:28" ht="15.75" x14ac:dyDescent="0.2">
      <c r="A42" s="168">
        <v>29</v>
      </c>
      <c r="B42" s="169">
        <v>732.21353238781467</v>
      </c>
      <c r="C42" s="169">
        <v>731.68791238781466</v>
      </c>
      <c r="D42" s="169">
        <v>731.43057238781466</v>
      </c>
      <c r="E42" s="169">
        <v>732.26149238781466</v>
      </c>
      <c r="F42" s="169">
        <v>736.10623238781466</v>
      </c>
      <c r="G42" s="169">
        <v>782.13282238781471</v>
      </c>
      <c r="H42" s="169">
        <v>797.32871238781468</v>
      </c>
      <c r="I42" s="169">
        <v>870.2820523878147</v>
      </c>
      <c r="J42" s="169">
        <v>911.87095238781467</v>
      </c>
      <c r="K42" s="169">
        <v>930.04125238781467</v>
      </c>
      <c r="L42" s="169">
        <v>929.18466238781468</v>
      </c>
      <c r="M42" s="169">
        <v>915.36879238781466</v>
      </c>
      <c r="N42" s="169">
        <v>924.26917238781471</v>
      </c>
      <c r="O42" s="169">
        <v>929.89461238781462</v>
      </c>
      <c r="P42" s="169">
        <v>937.51363238781471</v>
      </c>
      <c r="Q42" s="169">
        <v>918.74234238781469</v>
      </c>
      <c r="R42" s="169">
        <v>941.70841238781463</v>
      </c>
      <c r="S42" s="169">
        <v>942.5382223878147</v>
      </c>
      <c r="T42" s="169">
        <v>916.64329238781465</v>
      </c>
      <c r="U42" s="169">
        <v>896.56344238781469</v>
      </c>
      <c r="V42" s="169">
        <v>781.79703238781462</v>
      </c>
      <c r="W42" s="169">
        <v>812.09923238781471</v>
      </c>
      <c r="X42" s="169">
        <v>752.17026238781466</v>
      </c>
      <c r="Y42" s="169">
        <v>732.27768238781471</v>
      </c>
    </row>
    <row r="43" spans="1:28" ht="15.75" x14ac:dyDescent="0.2">
      <c r="A43" s="168">
        <v>30</v>
      </c>
      <c r="B43" s="169">
        <v>730.26147238781471</v>
      </c>
      <c r="C43" s="169">
        <v>729.81086238781461</v>
      </c>
      <c r="D43" s="169">
        <v>729.4857623878147</v>
      </c>
      <c r="E43" s="169">
        <v>729.72605238781466</v>
      </c>
      <c r="F43" s="169">
        <v>731.44648238781463</v>
      </c>
      <c r="G43" s="169">
        <v>781.19906238781471</v>
      </c>
      <c r="H43" s="169">
        <v>814.92852238781461</v>
      </c>
      <c r="I43" s="169">
        <v>881.07648238781462</v>
      </c>
      <c r="J43" s="169">
        <v>937.4345223878147</v>
      </c>
      <c r="K43" s="169">
        <v>921.36243238781469</v>
      </c>
      <c r="L43" s="169">
        <v>905.24984238781462</v>
      </c>
      <c r="M43" s="169">
        <v>903.20580238781463</v>
      </c>
      <c r="N43" s="169">
        <v>906.86509238781468</v>
      </c>
      <c r="O43" s="169">
        <v>925.42511238781469</v>
      </c>
      <c r="P43" s="169">
        <v>940.54003238781468</v>
      </c>
      <c r="Q43" s="169">
        <v>937.01315238781467</v>
      </c>
      <c r="R43" s="169">
        <v>934.9057923878147</v>
      </c>
      <c r="S43" s="169">
        <v>931.10262238781468</v>
      </c>
      <c r="T43" s="169">
        <v>900.08493238781466</v>
      </c>
      <c r="U43" s="169">
        <v>878.93824238781463</v>
      </c>
      <c r="V43" s="169">
        <v>821.05307238781461</v>
      </c>
      <c r="W43" s="169">
        <v>787.14924238781464</v>
      </c>
      <c r="X43" s="169">
        <v>753.53253238781463</v>
      </c>
      <c r="Y43" s="169">
        <v>728.74215238781471</v>
      </c>
    </row>
    <row r="44" spans="1:28" ht="15.75" hidden="1" x14ac:dyDescent="0.2">
      <c r="A44" s="168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</row>
    <row r="45" spans="1:28" ht="15.75" x14ac:dyDescent="0.2">
      <c r="A45" s="171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</row>
    <row r="47" spans="1:28" s="6" customFormat="1" ht="15.75" x14ac:dyDescent="0.25">
      <c r="A47" s="305" t="s">
        <v>75</v>
      </c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6">
        <v>424988.49942667049</v>
      </c>
      <c r="O47" s="306"/>
      <c r="P47" s="178"/>
      <c r="Q47" s="178"/>
      <c r="R47" s="178"/>
      <c r="S47" s="178"/>
      <c r="T47" s="178"/>
      <c r="U47" s="178"/>
      <c r="V47" s="178"/>
      <c r="W47" s="178"/>
      <c r="X47" s="178"/>
      <c r="Y47" s="178"/>
    </row>
    <row r="48" spans="1:28" ht="15.75" x14ac:dyDescent="0.25">
      <c r="A48" s="161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</row>
    <row r="49" spans="1:25" ht="15.75" x14ac:dyDescent="0.25">
      <c r="A49" s="318"/>
      <c r="B49" s="319"/>
      <c r="C49" s="319"/>
      <c r="D49" s="319"/>
      <c r="E49" s="319"/>
      <c r="F49" s="319"/>
      <c r="G49" s="319"/>
      <c r="H49" s="319"/>
      <c r="I49" s="319"/>
      <c r="J49" s="320"/>
      <c r="K49" s="324" t="s">
        <v>10</v>
      </c>
      <c r="L49" s="324"/>
      <c r="M49" s="324"/>
      <c r="N49" s="324"/>
      <c r="O49" s="161"/>
      <c r="P49" s="161"/>
      <c r="Q49" s="161"/>
      <c r="R49" s="161"/>
      <c r="S49" s="161"/>
      <c r="T49" s="161"/>
      <c r="U49" s="179"/>
      <c r="V49" s="179"/>
      <c r="W49" s="179"/>
      <c r="X49" s="179"/>
      <c r="Y49" s="179"/>
    </row>
    <row r="50" spans="1:25" ht="15.75" x14ac:dyDescent="0.25">
      <c r="A50" s="321"/>
      <c r="B50" s="322"/>
      <c r="C50" s="322"/>
      <c r="D50" s="322"/>
      <c r="E50" s="322"/>
      <c r="F50" s="322"/>
      <c r="G50" s="322"/>
      <c r="H50" s="322"/>
      <c r="I50" s="322"/>
      <c r="J50" s="323"/>
      <c r="K50" s="325" t="s">
        <v>76</v>
      </c>
      <c r="L50" s="325"/>
      <c r="M50" s="325" t="s">
        <v>12</v>
      </c>
      <c r="N50" s="325"/>
      <c r="O50" s="161"/>
      <c r="P50" s="161"/>
      <c r="Q50" s="161"/>
      <c r="R50" s="179"/>
      <c r="S50" s="179"/>
      <c r="T50" s="179"/>
      <c r="U50" s="179"/>
      <c r="V50" s="179"/>
      <c r="W50" s="179"/>
      <c r="X50" s="179"/>
      <c r="Y50" s="179"/>
    </row>
    <row r="51" spans="1:25" ht="15.75" x14ac:dyDescent="0.25">
      <c r="A51" s="314" t="s">
        <v>77</v>
      </c>
      <c r="B51" s="315"/>
      <c r="C51" s="315"/>
      <c r="D51" s="315"/>
      <c r="E51" s="315"/>
      <c r="F51" s="315"/>
      <c r="G51" s="315"/>
      <c r="H51" s="315"/>
      <c r="I51" s="315"/>
      <c r="J51" s="316"/>
      <c r="K51" s="317">
        <v>1913.14</v>
      </c>
      <c r="L51" s="317"/>
      <c r="M51" s="326">
        <v>2077.1600000000003</v>
      </c>
      <c r="N51" s="327"/>
      <c r="O51" s="161"/>
      <c r="P51" s="161"/>
      <c r="Q51" s="161"/>
      <c r="R51" s="179"/>
      <c r="S51" s="179"/>
      <c r="T51" s="179"/>
      <c r="U51" s="179"/>
      <c r="V51" s="179"/>
      <c r="W51" s="179"/>
      <c r="X51" s="179"/>
      <c r="Y51" s="179"/>
    </row>
    <row r="52" spans="1:25" ht="15.75" x14ac:dyDescent="0.25">
      <c r="A52" s="314" t="s">
        <v>67</v>
      </c>
      <c r="B52" s="315"/>
      <c r="C52" s="315"/>
      <c r="D52" s="315"/>
      <c r="E52" s="315"/>
      <c r="F52" s="315"/>
      <c r="G52" s="315"/>
      <c r="H52" s="315"/>
      <c r="I52" s="315"/>
      <c r="J52" s="316"/>
      <c r="K52" s="317">
        <v>27.7</v>
      </c>
      <c r="L52" s="317"/>
      <c r="M52" s="317">
        <v>27.7</v>
      </c>
      <c r="N52" s="317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</row>
  </sheetData>
  <mergeCells count="23">
    <mergeCell ref="A52:J52"/>
    <mergeCell ref="K52:L52"/>
    <mergeCell ref="M52:N52"/>
    <mergeCell ref="A49:J50"/>
    <mergeCell ref="K49:N49"/>
    <mergeCell ref="K50:L50"/>
    <mergeCell ref="M50:N50"/>
    <mergeCell ref="A51:J51"/>
    <mergeCell ref="K51:L51"/>
    <mergeCell ref="M51:N51"/>
    <mergeCell ref="A47:M47"/>
    <mergeCell ref="N47:O47"/>
    <mergeCell ref="A1:Y1"/>
    <mergeCell ref="A2:Y2"/>
    <mergeCell ref="A3:Y3"/>
    <mergeCell ref="A4:Y5"/>
    <mergeCell ref="A6:Y6"/>
    <mergeCell ref="A7:Y7"/>
    <mergeCell ref="A9:M9"/>
    <mergeCell ref="N9:O9"/>
    <mergeCell ref="A11:Y11"/>
    <mergeCell ref="A12:A13"/>
    <mergeCell ref="B12:Y12"/>
  </mergeCells>
  <printOptions horizontalCentered="1"/>
  <pageMargins left="0.59055118110236227" right="0.39370078740157483" top="0" bottom="0" header="0.19685039370078741" footer="0.19685039370078741"/>
  <pageSetup paperSize="8" scale="8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 ЦК</vt:lpstr>
      <vt:lpstr>3 ЦК</vt:lpstr>
      <vt:lpstr>5 ЦК</vt:lpstr>
      <vt:lpstr>Потери</vt:lpstr>
      <vt:lpstr>3 ЦК (СЭС)</vt:lpstr>
      <vt:lpstr>'1 ЦК'!Область_печати</vt:lpstr>
      <vt:lpstr>'3 ЦК'!Область_печати</vt:lpstr>
      <vt:lpstr>'3 ЦК (СЭС)'!Область_печати</vt:lpstr>
      <vt:lpstr>'5 ЦК'!Область_печати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dcterms:created xsi:type="dcterms:W3CDTF">2016-12-08T09:45:03Z</dcterms:created>
  <dcterms:modified xsi:type="dcterms:W3CDTF">2016-12-26T05:00:31Z</dcterms:modified>
</cp:coreProperties>
</file>