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48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A4" i="3" s="1"/>
  <c r="E11" i="3"/>
  <c r="H3" i="3"/>
  <c r="H2" i="3"/>
  <c r="D25" i="3"/>
  <c r="H3" i="2"/>
  <c r="H2" i="2"/>
  <c r="A5" i="2" s="1"/>
  <c r="D39" i="2"/>
  <c r="D23" i="2"/>
  <c r="D26" i="3"/>
  <c r="E38" i="1"/>
  <c r="F19" i="1" l="1"/>
  <c r="F15" i="1" s="1"/>
  <c r="F14" i="1" s="1"/>
  <c r="E19" i="1"/>
  <c r="E15" i="1" s="1"/>
  <c r="E14" i="1" s="1"/>
  <c r="D19" i="1"/>
  <c r="D15" i="1" s="1"/>
  <c r="D14" i="1" s="1"/>
  <c r="E12" i="3"/>
  <c r="F11" i="3"/>
  <c r="F12" i="3" s="1"/>
  <c r="D39" i="1"/>
  <c r="D37" i="2" s="1"/>
  <c r="D35" i="2" s="1"/>
  <c r="D31" i="2" s="1"/>
  <c r="D30" i="2" s="1"/>
  <c r="D21" i="2"/>
  <c r="D19" i="2" s="1"/>
  <c r="D15" i="2" s="1"/>
  <c r="D14" i="2" s="1"/>
  <c r="D12" i="3"/>
  <c r="E25" i="3"/>
  <c r="E21" i="3" s="1"/>
  <c r="E15" i="3" s="1"/>
  <c r="E14" i="3" s="1"/>
  <c r="D38" i="1"/>
  <c r="D37" i="1" s="1"/>
  <c r="D33" i="1" s="1"/>
  <c r="D32" i="1" s="1"/>
  <c r="F25" i="3"/>
  <c r="G14" i="1" l="1"/>
  <c r="D14" i="3"/>
  <c r="D15" i="3" s="1"/>
  <c r="D21" i="3" s="1"/>
  <c r="F14" i="3"/>
  <c r="F15" i="3" s="1"/>
  <c r="F21" i="3" s="1"/>
  <c r="E37" i="1"/>
  <c r="E33" i="1" s="1"/>
  <c r="E32" i="1" s="1"/>
  <c r="G32" i="1" s="1"/>
</calcChain>
</file>

<file path=xl/sharedStrings.xml><?xml version="1.0" encoding="utf-8"?>
<sst xmlns="http://schemas.openxmlformats.org/spreadsheetml/2006/main" count="189" uniqueCount="57">
  <si>
    <t>Нерегулируемые цены на электрическую энергию (мощность),</t>
  </si>
  <si>
    <t>на территории Тюменской области, ХМАО и ЯНАО в мае 2016 года (прогноз)</t>
  </si>
  <si>
    <t>поставляемую ООО "Сургутэнергосбыт"</t>
  </si>
  <si>
    <t xml:space="preserve">на территории Тюменской области, ХМАО и ЯНАО в апреле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</si>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</sst>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3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9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4" width="0" style="6" hidden="1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90" t="s">
        <v>0</v>
      </c>
      <c r="B2" s="190"/>
      <c r="C2" s="190"/>
      <c r="D2" s="190"/>
      <c r="E2" s="190"/>
      <c r="F2" s="190"/>
      <c r="G2" s="5"/>
      <c r="H2" s="6" t="s">
        <v>1</v>
      </c>
    </row>
    <row r="3" spans="1:9" ht="18" x14ac:dyDescent="0.25">
      <c r="A3" s="190" t="s">
        <v>2</v>
      </c>
      <c r="B3" s="190"/>
      <c r="C3" s="190"/>
      <c r="D3" s="190"/>
      <c r="E3" s="190"/>
      <c r="F3" s="190"/>
      <c r="G3" s="5"/>
      <c r="H3" s="6" t="s">
        <v>3</v>
      </c>
    </row>
    <row r="4" spans="1:9" ht="18" x14ac:dyDescent="0.25">
      <c r="A4" s="190" t="s">
        <v>4</v>
      </c>
      <c r="B4" s="190"/>
      <c r="C4" s="190"/>
      <c r="D4" s="190"/>
      <c r="E4" s="190"/>
      <c r="F4" s="190"/>
      <c r="G4" s="5"/>
    </row>
    <row r="5" spans="1:9" ht="9" customHeight="1" x14ac:dyDescent="0.2">
      <c r="A5" s="191" t="str">
        <f>H2</f>
        <v>на территории Тюменской области, ХМАО и ЯНАО в мае 2016 года (прогноз)</v>
      </c>
      <c r="B5" s="191"/>
      <c r="C5" s="191"/>
      <c r="D5" s="191"/>
      <c r="E5" s="191"/>
      <c r="F5" s="191"/>
      <c r="G5" s="5"/>
    </row>
    <row r="6" spans="1:9" ht="19.5" customHeight="1" x14ac:dyDescent="0.2">
      <c r="A6" s="191"/>
      <c r="B6" s="191"/>
      <c r="C6" s="191"/>
      <c r="D6" s="191"/>
      <c r="E6" s="191"/>
      <c r="F6" s="191"/>
      <c r="G6" s="5"/>
    </row>
    <row r="7" spans="1:9" ht="16.5" customHeight="1" x14ac:dyDescent="0.2">
      <c r="A7" s="192" t="s">
        <v>5</v>
      </c>
      <c r="B7" s="192"/>
      <c r="C7" s="192"/>
      <c r="D7" s="192"/>
      <c r="E7" s="192"/>
      <c r="F7" s="192"/>
      <c r="G7" s="192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89" t="s">
        <v>6</v>
      </c>
      <c r="B9" s="189"/>
      <c r="C9" s="189"/>
      <c r="D9" s="189"/>
      <c r="E9" s="189"/>
      <c r="F9" s="189"/>
      <c r="G9" s="12"/>
      <c r="H9" s="11"/>
      <c r="I9" s="11"/>
    </row>
    <row r="10" spans="1:9" ht="53.25" customHeight="1" x14ac:dyDescent="0.2">
      <c r="A10" s="147" t="s">
        <v>7</v>
      </c>
      <c r="B10" s="149" t="s">
        <v>8</v>
      </c>
      <c r="C10" s="151" t="s">
        <v>9</v>
      </c>
      <c r="D10" s="153" t="s">
        <v>10</v>
      </c>
      <c r="E10" s="172"/>
      <c r="F10" s="154"/>
      <c r="G10" s="11"/>
      <c r="H10" s="11"/>
    </row>
    <row r="11" spans="1:9" ht="14.25" customHeight="1" thickBot="1" x14ac:dyDescent="0.25">
      <c r="A11" s="148"/>
      <c r="B11" s="150"/>
      <c r="C11" s="152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3822.0149999999999</v>
      </c>
      <c r="E13" s="22">
        <v>3967.2710000000002</v>
      </c>
      <c r="F13" s="23">
        <v>4029.4189999999999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1773.585</v>
      </c>
      <c r="E14" s="27">
        <f>E13-E15</f>
        <v>1773.5854269441329</v>
      </c>
      <c r="F14" s="28">
        <f>F13-F15</f>
        <v>1773.5889999999999</v>
      </c>
      <c r="G14" s="29">
        <f>D14-E14</f>
        <v>-4.2694413286881172E-4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2048.4299999999998</v>
      </c>
      <c r="E15" s="33">
        <f>E19</f>
        <v>2193.6855730558673</v>
      </c>
      <c r="F15" s="34">
        <f>F19</f>
        <v>2255.83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73" t="s">
        <v>23</v>
      </c>
      <c r="B17" s="174"/>
      <c r="C17" s="177" t="s">
        <v>9</v>
      </c>
      <c r="D17" s="38"/>
      <c r="E17" s="179" t="s">
        <v>10</v>
      </c>
      <c r="F17" s="180"/>
      <c r="G17" s="39"/>
      <c r="H17" s="11"/>
    </row>
    <row r="18" spans="1:9" ht="19.5" hidden="1" customHeight="1" outlineLevel="1" thickBot="1" x14ac:dyDescent="0.25">
      <c r="A18" s="175"/>
      <c r="B18" s="176"/>
      <c r="C18" s="178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1" t="s">
        <v>25</v>
      </c>
      <c r="B19" s="182"/>
      <c r="C19" s="43" t="s">
        <v>18</v>
      </c>
      <c r="D19" s="44">
        <f>D20+D21+D22+D23</f>
        <v>2048.4299999999998</v>
      </c>
      <c r="E19" s="44">
        <f>E20+D21+E22+D23</f>
        <v>2193.6855730558673</v>
      </c>
      <c r="F19" s="45">
        <f>F20+D21++D23+F22</f>
        <v>2255.83</v>
      </c>
      <c r="G19" s="46"/>
      <c r="H19" s="11"/>
    </row>
    <row r="20" spans="1:9" ht="26.25" hidden="1" customHeight="1" outlineLevel="1" x14ac:dyDescent="0.2">
      <c r="A20" s="183" t="s">
        <v>26</v>
      </c>
      <c r="B20" s="184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85" t="s">
        <v>27</v>
      </c>
      <c r="B21" s="186"/>
      <c r="C21" s="51" t="s">
        <v>18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185" t="s">
        <v>28</v>
      </c>
      <c r="B22" s="186"/>
      <c r="C22" s="51" t="s">
        <v>18</v>
      </c>
      <c r="D22" s="55">
        <v>243.64</v>
      </c>
      <c r="E22" s="56">
        <v>236.32557305586727</v>
      </c>
      <c r="F22" s="57">
        <v>243.64</v>
      </c>
      <c r="G22" s="50"/>
      <c r="H22" s="11"/>
    </row>
    <row r="23" spans="1:9" ht="25.5" hidden="1" customHeight="1" outlineLevel="1" thickBot="1" x14ac:dyDescent="0.3">
      <c r="A23" s="187" t="s">
        <v>29</v>
      </c>
      <c r="B23" s="188"/>
      <c r="C23" s="58" t="s">
        <v>18</v>
      </c>
      <c r="D23" s="59">
        <v>3.29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71" t="s">
        <v>30</v>
      </c>
      <c r="B26" s="171"/>
      <c r="C26" s="171"/>
      <c r="D26" s="171"/>
      <c r="E26" s="171"/>
      <c r="F26" s="171"/>
      <c r="G26" s="171"/>
    </row>
    <row r="27" spans="1:9" ht="8.25" customHeight="1" thickBot="1" x14ac:dyDescent="0.25">
      <c r="B27" s="36"/>
      <c r="C27" s="37"/>
    </row>
    <row r="28" spans="1:9" ht="48.75" customHeight="1" x14ac:dyDescent="0.2">
      <c r="A28" s="147" t="s">
        <v>7</v>
      </c>
      <c r="B28" s="149" t="s">
        <v>8</v>
      </c>
      <c r="C28" s="151" t="s">
        <v>9</v>
      </c>
      <c r="D28" s="153" t="s">
        <v>10</v>
      </c>
      <c r="E28" s="154"/>
    </row>
    <row r="29" spans="1:9" ht="16.5" customHeight="1" thickBot="1" x14ac:dyDescent="0.25">
      <c r="A29" s="148"/>
      <c r="B29" s="150"/>
      <c r="C29" s="152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3807.5389999999998</v>
      </c>
      <c r="E31" s="67">
        <v>3888.42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1553.5598272146008</v>
      </c>
      <c r="E32" s="69">
        <f>E31-E33</f>
        <v>1553.56</v>
      </c>
      <c r="F32" s="29"/>
      <c r="G32" s="29">
        <f>E32-D32</f>
        <v>1.7278539917242597E-4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2253.979172785399</v>
      </c>
      <c r="E33" s="71">
        <f>E37</f>
        <v>2334.86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55" t="s">
        <v>31</v>
      </c>
      <c r="B35" s="156"/>
      <c r="C35" s="159" t="s">
        <v>9</v>
      </c>
      <c r="D35" s="161" t="s">
        <v>10</v>
      </c>
      <c r="E35" s="162"/>
      <c r="F35" s="6"/>
    </row>
    <row r="36" spans="1:9" ht="15.75" hidden="1" outlineLevel="1" thickBot="1" x14ac:dyDescent="0.25">
      <c r="A36" s="157"/>
      <c r="B36" s="158"/>
      <c r="C36" s="160"/>
      <c r="D36" s="73" t="s">
        <v>12</v>
      </c>
      <c r="E36" s="74" t="s">
        <v>13</v>
      </c>
    </row>
    <row r="37" spans="1:9" ht="25.5" hidden="1" customHeight="1" outlineLevel="1" thickBot="1" x14ac:dyDescent="0.25">
      <c r="A37" s="163" t="s">
        <v>25</v>
      </c>
      <c r="B37" s="164"/>
      <c r="C37" s="75" t="s">
        <v>18</v>
      </c>
      <c r="D37" s="76">
        <f>D38+D39+D40+D41</f>
        <v>2253.979172785399</v>
      </c>
      <c r="E37" s="77">
        <f>E38+D39+E40+D41</f>
        <v>2334.86</v>
      </c>
      <c r="F37" s="29"/>
      <c r="G37" s="11"/>
    </row>
    <row r="38" spans="1:9" ht="26.25" hidden="1" customHeight="1" outlineLevel="1" x14ac:dyDescent="0.2">
      <c r="A38" s="165" t="s">
        <v>32</v>
      </c>
      <c r="B38" s="166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67" t="s">
        <v>33</v>
      </c>
      <c r="B39" s="168"/>
      <c r="C39" s="81" t="s">
        <v>18</v>
      </c>
      <c r="D39" s="169">
        <f>D21</f>
        <v>22.31</v>
      </c>
      <c r="E39" s="170"/>
      <c r="H39" s="29"/>
      <c r="I39" s="29"/>
    </row>
    <row r="40" spans="1:9" ht="21" hidden="1" customHeight="1" outlineLevel="1" x14ac:dyDescent="0.2">
      <c r="A40" s="167" t="s">
        <v>34</v>
      </c>
      <c r="B40" s="168"/>
      <c r="C40" s="81" t="s">
        <v>18</v>
      </c>
      <c r="D40" s="55">
        <v>296.6091727853991</v>
      </c>
      <c r="E40" s="57">
        <v>322.66000000000003</v>
      </c>
      <c r="F40" s="29"/>
      <c r="G40" s="29"/>
      <c r="H40" s="29"/>
    </row>
    <row r="41" spans="1:9" ht="22.5" hidden="1" customHeight="1" outlineLevel="1" thickBot="1" x14ac:dyDescent="0.25">
      <c r="A41" s="145" t="s">
        <v>29</v>
      </c>
      <c r="B41" s="146"/>
      <c r="C41" s="75" t="s">
        <v>18</v>
      </c>
      <c r="D41" s="59">
        <v>3.3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</sheetData>
  <mergeCells count="32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view="pageBreakPreview" topLeftCell="A13" zoomScale="86" zoomScaleNormal="100" zoomScaleSheetLayoutView="86" workbookViewId="0">
      <selection activeCell="A32" sqref="A32:XFD40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90" t="s">
        <v>0</v>
      </c>
      <c r="B2" s="190"/>
      <c r="C2" s="190"/>
      <c r="D2" s="190"/>
      <c r="H2" s="6" t="str">
        <f>'1 ЦК'!H2</f>
        <v>на территории Тюменской области, ХМАО и ЯНАО в мае 2016 года (прогноз)</v>
      </c>
    </row>
    <row r="3" spans="1:8" ht="18" x14ac:dyDescent="0.25">
      <c r="A3" s="190" t="s">
        <v>2</v>
      </c>
      <c r="B3" s="190"/>
      <c r="C3" s="190"/>
      <c r="D3" s="190"/>
      <c r="H3" s="6" t="str">
        <f>'1 ЦК'!H3</f>
        <v xml:space="preserve">на территории Тюменской области, ХМАО и ЯНАО в апреле 2016 года (факт)                                                                                                                   </v>
      </c>
    </row>
    <row r="4" spans="1:8" ht="18" x14ac:dyDescent="0.25">
      <c r="A4" s="190" t="s">
        <v>4</v>
      </c>
      <c r="B4" s="190"/>
      <c r="C4" s="190"/>
      <c r="D4" s="190"/>
    </row>
    <row r="5" spans="1:8" ht="9" customHeight="1" x14ac:dyDescent="0.2">
      <c r="A5" s="191" t="str">
        <f>H2</f>
        <v>на территории Тюменской области, ХМАО и ЯНАО в мае 2016 года (прогноз)</v>
      </c>
      <c r="B5" s="191"/>
      <c r="C5" s="191"/>
      <c r="D5" s="191"/>
    </row>
    <row r="6" spans="1:8" s="86" customFormat="1" ht="30" customHeight="1" x14ac:dyDescent="0.25">
      <c r="A6" s="191"/>
      <c r="B6" s="191"/>
      <c r="C6" s="191"/>
      <c r="D6" s="191"/>
    </row>
    <row r="7" spans="1:8" ht="18.75" customHeight="1" x14ac:dyDescent="0.2">
      <c r="A7" s="192" t="s">
        <v>35</v>
      </c>
      <c r="B7" s="192"/>
      <c r="C7" s="192"/>
      <c r="D7" s="192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1" t="s">
        <v>6</v>
      </c>
      <c r="B9" s="171"/>
      <c r="C9" s="171"/>
      <c r="D9" s="171"/>
      <c r="E9" s="11"/>
      <c r="F9" s="11"/>
    </row>
    <row r="10" spans="1:8" ht="43.5" customHeight="1" x14ac:dyDescent="0.2">
      <c r="A10" s="147" t="s">
        <v>7</v>
      </c>
      <c r="B10" s="149" t="s">
        <v>8</v>
      </c>
      <c r="C10" s="151" t="s">
        <v>9</v>
      </c>
      <c r="D10" s="87" t="s">
        <v>10</v>
      </c>
      <c r="E10" s="11"/>
      <c r="F10" s="11"/>
    </row>
    <row r="11" spans="1:8" ht="14.25" customHeight="1" thickBot="1" x14ac:dyDescent="0.25">
      <c r="A11" s="148"/>
      <c r="B11" s="150"/>
      <c r="C11" s="152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3089.625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1837.1229938628692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1252.5020061371308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73" t="s">
        <v>23</v>
      </c>
      <c r="B17" s="174"/>
      <c r="C17" s="177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175"/>
      <c r="B18" s="176"/>
      <c r="C18" s="178"/>
      <c r="D18" s="90" t="s">
        <v>36</v>
      </c>
      <c r="E18" s="42"/>
      <c r="F18" s="11"/>
    </row>
    <row r="19" spans="1:7" ht="28.5" hidden="1" customHeight="1" outlineLevel="1" thickBot="1" x14ac:dyDescent="0.25">
      <c r="A19" s="181" t="s">
        <v>25</v>
      </c>
      <c r="B19" s="182"/>
      <c r="C19" s="43" t="s">
        <v>18</v>
      </c>
      <c r="D19" s="91">
        <f>D20+D22+D23+D21</f>
        <v>1252.5020061371308</v>
      </c>
      <c r="E19" s="46"/>
      <c r="F19" s="11"/>
    </row>
    <row r="20" spans="1:7" ht="26.25" hidden="1" customHeight="1" outlineLevel="1" x14ac:dyDescent="0.2">
      <c r="A20" s="183" t="s">
        <v>26</v>
      </c>
      <c r="B20" s="184"/>
      <c r="C20" s="47" t="s">
        <v>18</v>
      </c>
      <c r="D20" s="92">
        <v>1085.71</v>
      </c>
      <c r="E20" s="50"/>
      <c r="F20" s="11"/>
    </row>
    <row r="21" spans="1:7" ht="14.25" hidden="1" customHeight="1" outlineLevel="1" x14ac:dyDescent="0.2">
      <c r="A21" s="185" t="s">
        <v>27</v>
      </c>
      <c r="B21" s="186"/>
      <c r="C21" s="51" t="s">
        <v>18</v>
      </c>
      <c r="D21" s="93">
        <f>'1 ЦК'!D21</f>
        <v>22.31</v>
      </c>
      <c r="E21" s="50"/>
      <c r="F21" s="11"/>
    </row>
    <row r="22" spans="1:7" ht="27.75" hidden="1" customHeight="1" outlineLevel="1" x14ac:dyDescent="0.2">
      <c r="A22" s="185" t="s">
        <v>28</v>
      </c>
      <c r="B22" s="186"/>
      <c r="C22" s="51" t="s">
        <v>18</v>
      </c>
      <c r="D22" s="94">
        <v>141.19200613713079</v>
      </c>
      <c r="E22" s="50"/>
      <c r="F22" s="63"/>
    </row>
    <row r="23" spans="1:7" ht="25.5" hidden="1" customHeight="1" outlineLevel="1" thickBot="1" x14ac:dyDescent="0.3">
      <c r="A23" s="187" t="s">
        <v>29</v>
      </c>
      <c r="B23" s="188"/>
      <c r="C23" s="58" t="s">
        <v>18</v>
      </c>
      <c r="D23" s="95">
        <f>'1 ЦК'!D23</f>
        <v>3.29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71" t="s">
        <v>30</v>
      </c>
      <c r="B25" s="171"/>
      <c r="C25" s="171"/>
      <c r="D25" s="171"/>
      <c r="E25" s="11"/>
      <c r="F25" s="11"/>
    </row>
    <row r="26" spans="1:7" ht="43.5" customHeight="1" x14ac:dyDescent="0.2">
      <c r="A26" s="147" t="s">
        <v>7</v>
      </c>
      <c r="B26" s="149" t="s">
        <v>8</v>
      </c>
      <c r="C26" s="151" t="s">
        <v>9</v>
      </c>
      <c r="D26" s="87" t="s">
        <v>10</v>
      </c>
      <c r="E26" s="11"/>
      <c r="F26" s="11"/>
    </row>
    <row r="27" spans="1:7" ht="14.25" customHeight="1" thickBot="1" x14ac:dyDescent="0.25">
      <c r="A27" s="148"/>
      <c r="B27" s="150"/>
      <c r="C27" s="152"/>
      <c r="D27" s="14" t="s">
        <v>37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4042.9989999999998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1846.4453309050191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2196.5536690949807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73" t="s">
        <v>23</v>
      </c>
      <c r="B33" s="174"/>
      <c r="C33" s="177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175"/>
      <c r="B34" s="176"/>
      <c r="C34" s="178"/>
      <c r="D34" s="90" t="s">
        <v>37</v>
      </c>
      <c r="E34" s="42"/>
      <c r="F34" s="11"/>
    </row>
    <row r="35" spans="1:6" ht="28.5" hidden="1" customHeight="1" outlineLevel="1" thickBot="1" x14ac:dyDescent="0.25">
      <c r="A35" s="181" t="s">
        <v>25</v>
      </c>
      <c r="B35" s="182"/>
      <c r="C35" s="43" t="s">
        <v>18</v>
      </c>
      <c r="D35" s="91">
        <f>D36+D38+D39+D37</f>
        <v>2196.5536690949807</v>
      </c>
      <c r="E35" s="46"/>
      <c r="F35" s="11"/>
    </row>
    <row r="36" spans="1:6" hidden="1" outlineLevel="1" x14ac:dyDescent="0.2">
      <c r="A36" s="183" t="s">
        <v>26</v>
      </c>
      <c r="B36" s="184"/>
      <c r="C36" s="47" t="s">
        <v>18</v>
      </c>
      <c r="D36" s="92">
        <v>1931.76</v>
      </c>
      <c r="E36" s="50"/>
      <c r="F36" s="11"/>
    </row>
    <row r="37" spans="1:6" hidden="1" outlineLevel="1" x14ac:dyDescent="0.2">
      <c r="A37" s="185" t="s">
        <v>27</v>
      </c>
      <c r="B37" s="186"/>
      <c r="C37" s="51" t="s">
        <v>18</v>
      </c>
      <c r="D37" s="93">
        <f>'1 ЦК'!D39:E39</f>
        <v>22.31</v>
      </c>
      <c r="E37" s="50"/>
      <c r="F37" s="11"/>
    </row>
    <row r="38" spans="1:6" ht="27" hidden="1" customHeight="1" outlineLevel="1" x14ac:dyDescent="0.2">
      <c r="A38" s="193" t="s">
        <v>34</v>
      </c>
      <c r="B38" s="194"/>
      <c r="C38" s="51" t="s">
        <v>18</v>
      </c>
      <c r="D38" s="94">
        <v>239.18366909498053</v>
      </c>
      <c r="E38" s="50"/>
      <c r="F38" s="63"/>
    </row>
    <row r="39" spans="1:6" ht="25.5" hidden="1" customHeight="1" outlineLevel="1" thickBot="1" x14ac:dyDescent="0.3">
      <c r="A39" s="187" t="s">
        <v>29</v>
      </c>
      <c r="B39" s="188"/>
      <c r="C39" s="58" t="s">
        <v>18</v>
      </c>
      <c r="D39" s="95">
        <f>'1 ЦК'!D41:E41</f>
        <v>3.3</v>
      </c>
      <c r="E39" s="62"/>
      <c r="F39" s="11"/>
    </row>
    <row r="40" spans="1:6" hidden="1" collapsed="1" x14ac:dyDescent="0.2"/>
  </sheetData>
  <mergeCells count="27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38:B38"/>
    <mergeCell ref="A39:B39"/>
    <mergeCell ref="A33:B34"/>
    <mergeCell ref="C33:C34"/>
    <mergeCell ref="A35:B35"/>
    <mergeCell ref="A36:B36"/>
    <mergeCell ref="A37:B3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BreakPreview" zoomScale="84" zoomScaleNormal="100" zoomScaleSheetLayoutView="84" workbookViewId="0">
      <selection activeCell="E40" sqref="E40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2" width="14.42578125" style="6" hidden="1" customWidth="1"/>
    <col min="13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90" t="s">
        <v>0</v>
      </c>
      <c r="B1" s="190"/>
      <c r="C1" s="190"/>
      <c r="D1" s="190"/>
      <c r="E1" s="190"/>
      <c r="F1" s="190"/>
    </row>
    <row r="2" spans="1:8" ht="18" x14ac:dyDescent="0.25">
      <c r="A2" s="190" t="s">
        <v>2</v>
      </c>
      <c r="B2" s="190"/>
      <c r="C2" s="190"/>
      <c r="D2" s="190"/>
      <c r="E2" s="190"/>
      <c r="F2" s="190"/>
      <c r="H2" s="6" t="str">
        <f>'1 ЦК'!H2</f>
        <v>на территории Тюменской области, ХМАО и ЯНАО в мае 2016 года (прогноз)</v>
      </c>
    </row>
    <row r="3" spans="1:8" ht="18" x14ac:dyDescent="0.25">
      <c r="A3" s="190" t="s">
        <v>4</v>
      </c>
      <c r="B3" s="190"/>
      <c r="C3" s="190"/>
      <c r="D3" s="190"/>
      <c r="E3" s="190"/>
      <c r="F3" s="190"/>
      <c r="H3" s="6" t="str">
        <f>'1 ЦК'!H3</f>
        <v xml:space="preserve">на территории Тюменской области, ХМАО и ЯНАО в апреле 2016 года (факт)                                                                                                                   </v>
      </c>
    </row>
    <row r="4" spans="1:8" ht="9" customHeight="1" x14ac:dyDescent="0.2">
      <c r="A4" s="217" t="str">
        <f>'1 ЦК'!A5</f>
        <v>на территории Тюменской области, ХМАО и ЯНАО в мае 2016 года (прогноз)</v>
      </c>
      <c r="B4" s="191"/>
      <c r="C4" s="191"/>
      <c r="D4" s="191"/>
      <c r="E4" s="191"/>
      <c r="F4" s="191"/>
    </row>
    <row r="5" spans="1:8" ht="19.5" customHeight="1" x14ac:dyDescent="0.2">
      <c r="A5" s="191"/>
      <c r="B5" s="191"/>
      <c r="C5" s="191"/>
      <c r="D5" s="191"/>
      <c r="E5" s="191"/>
      <c r="F5" s="191"/>
    </row>
    <row r="6" spans="1:8" ht="21" customHeight="1" x14ac:dyDescent="0.2">
      <c r="A6" s="218" t="s">
        <v>38</v>
      </c>
      <c r="B6" s="218"/>
      <c r="C6" s="218"/>
      <c r="D6" s="218"/>
      <c r="E6" s="218"/>
      <c r="F6" s="218"/>
    </row>
    <row r="7" spans="1:8" ht="15" customHeight="1" thickBot="1" x14ac:dyDescent="0.25"/>
    <row r="8" spans="1:8" ht="24.95" customHeight="1" x14ac:dyDescent="0.2">
      <c r="A8" s="219" t="s">
        <v>7</v>
      </c>
      <c r="B8" s="221" t="s">
        <v>39</v>
      </c>
      <c r="C8" s="223" t="s">
        <v>9</v>
      </c>
      <c r="D8" s="153" t="s">
        <v>10</v>
      </c>
      <c r="E8" s="172"/>
      <c r="F8" s="154"/>
    </row>
    <row r="9" spans="1:8" ht="24.95" customHeight="1" thickBot="1" x14ac:dyDescent="0.25">
      <c r="A9" s="220"/>
      <c r="B9" s="222"/>
      <c r="C9" s="224"/>
      <c r="D9" s="96" t="s">
        <v>36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40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41</v>
      </c>
      <c r="C11" s="103" t="s">
        <v>42</v>
      </c>
      <c r="D11" s="104">
        <v>487682.473</v>
      </c>
      <c r="E11" s="105">
        <f>D11</f>
        <v>487682.473</v>
      </c>
      <c r="F11" s="106">
        <f>E11</f>
        <v>487682.473</v>
      </c>
      <c r="G11" s="11"/>
      <c r="H11" s="11"/>
    </row>
    <row r="12" spans="1:8" ht="15.75" customHeight="1" x14ac:dyDescent="0.2">
      <c r="A12" s="107" t="s">
        <v>19</v>
      </c>
      <c r="B12" s="108" t="s">
        <v>43</v>
      </c>
      <c r="C12" s="109" t="s">
        <v>42</v>
      </c>
      <c r="D12" s="110">
        <f>D11</f>
        <v>487682.473</v>
      </c>
      <c r="E12" s="111">
        <f>E11</f>
        <v>487682.473</v>
      </c>
      <c r="F12" s="112">
        <f>F11</f>
        <v>487682.473</v>
      </c>
      <c r="G12" s="11"/>
      <c r="H12" s="11"/>
    </row>
    <row r="13" spans="1:8" ht="15.75" customHeight="1" x14ac:dyDescent="0.2">
      <c r="A13" s="101" t="s">
        <v>44</v>
      </c>
      <c r="B13" s="102" t="s">
        <v>17</v>
      </c>
      <c r="C13" s="103" t="s">
        <v>18</v>
      </c>
      <c r="D13" s="104">
        <v>1748.2570000000001</v>
      </c>
      <c r="E13" s="104">
        <v>2689.1029999999996</v>
      </c>
      <c r="F13" s="106">
        <v>2744.1239999999998</v>
      </c>
      <c r="G13" s="11"/>
      <c r="H13" s="11"/>
    </row>
    <row r="14" spans="1:8" ht="25.5" x14ac:dyDescent="0.2">
      <c r="A14" s="107" t="s">
        <v>45</v>
      </c>
      <c r="B14" s="108" t="s">
        <v>46</v>
      </c>
      <c r="C14" s="109" t="s">
        <v>18</v>
      </c>
      <c r="D14" s="110">
        <f>E14</f>
        <v>731.83029908599019</v>
      </c>
      <c r="E14" s="111">
        <f>E13-E15</f>
        <v>731.83029908599019</v>
      </c>
      <c r="F14" s="113">
        <f>E14</f>
        <v>731.83029908599019</v>
      </c>
      <c r="G14" s="11"/>
      <c r="H14" s="11"/>
    </row>
    <row r="15" spans="1:8" ht="28.5" customHeight="1" thickBot="1" x14ac:dyDescent="0.25">
      <c r="A15" s="114" t="s">
        <v>47</v>
      </c>
      <c r="B15" s="115" t="s">
        <v>22</v>
      </c>
      <c r="C15" s="116" t="s">
        <v>18</v>
      </c>
      <c r="D15" s="117">
        <f>D13-D14</f>
        <v>1016.4267009140099</v>
      </c>
      <c r="E15" s="118">
        <f>E21</f>
        <v>1957.2727009140094</v>
      </c>
      <c r="F15" s="119">
        <f>F13-F14</f>
        <v>2012.2937009140096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25" t="s">
        <v>48</v>
      </c>
      <c r="B18" s="226"/>
      <c r="C18" s="226"/>
      <c r="D18" s="226"/>
      <c r="E18" s="226"/>
      <c r="F18" s="227"/>
      <c r="G18" s="11"/>
      <c r="H18" s="11"/>
    </row>
    <row r="19" spans="1:8" ht="12.75" customHeight="1" x14ac:dyDescent="0.2">
      <c r="A19" s="228" t="s">
        <v>49</v>
      </c>
      <c r="B19" s="229"/>
      <c r="C19" s="232" t="s">
        <v>9</v>
      </c>
      <c r="D19" s="234" t="s">
        <v>10</v>
      </c>
      <c r="E19" s="235"/>
      <c r="F19" s="236"/>
      <c r="G19" s="11"/>
      <c r="H19" s="11"/>
    </row>
    <row r="20" spans="1:8" ht="13.5" customHeight="1" thickBot="1" x14ac:dyDescent="0.25">
      <c r="A20" s="230"/>
      <c r="B20" s="231"/>
      <c r="C20" s="233"/>
      <c r="D20" s="125" t="s">
        <v>36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37" t="s">
        <v>50</v>
      </c>
      <c r="B21" s="238"/>
      <c r="C21" s="128" t="s">
        <v>18</v>
      </c>
      <c r="D21" s="129">
        <f>D15</f>
        <v>1016.4267009140099</v>
      </c>
      <c r="E21" s="130">
        <f>E25+D26+D27</f>
        <v>1957.2727009140094</v>
      </c>
      <c r="F21" s="131">
        <f>F15</f>
        <v>2012.2937009140096</v>
      </c>
      <c r="G21" s="11"/>
      <c r="H21" s="11"/>
    </row>
    <row r="22" spans="1:8" ht="30.75" customHeight="1" x14ac:dyDescent="0.2">
      <c r="A22" s="210" t="s">
        <v>51</v>
      </c>
      <c r="B22" s="211"/>
      <c r="C22" s="26"/>
      <c r="D22" s="132"/>
      <c r="E22" s="133"/>
      <c r="F22" s="134"/>
      <c r="G22" s="11"/>
      <c r="H22" s="11"/>
    </row>
    <row r="23" spans="1:8" ht="30.75" customHeight="1" x14ac:dyDescent="0.2">
      <c r="A23" s="205" t="s">
        <v>52</v>
      </c>
      <c r="B23" s="206"/>
      <c r="C23" s="26" t="s">
        <v>53</v>
      </c>
      <c r="D23" s="135">
        <v>744311.06</v>
      </c>
      <c r="E23" s="136">
        <v>1237545.43</v>
      </c>
      <c r="F23" s="137">
        <v>513716.51</v>
      </c>
      <c r="G23" s="207" t="s">
        <v>54</v>
      </c>
      <c r="H23" s="11"/>
    </row>
    <row r="24" spans="1:8" ht="30.75" customHeight="1" x14ac:dyDescent="0.2">
      <c r="A24" s="205" t="s">
        <v>55</v>
      </c>
      <c r="B24" s="206"/>
      <c r="C24" s="26" t="s">
        <v>18</v>
      </c>
      <c r="D24" s="135">
        <v>59.42</v>
      </c>
      <c r="E24" s="136">
        <v>190.77</v>
      </c>
      <c r="F24" s="137">
        <v>382.94</v>
      </c>
      <c r="G24" s="208"/>
      <c r="H24" s="11"/>
    </row>
    <row r="25" spans="1:8" ht="30.75" customHeight="1" x14ac:dyDescent="0.2">
      <c r="A25" s="210" t="s">
        <v>26</v>
      </c>
      <c r="B25" s="211"/>
      <c r="C25" s="138" t="s">
        <v>18</v>
      </c>
      <c r="D25" s="139">
        <f>'3 ЦК'!D20</f>
        <v>1085.71</v>
      </c>
      <c r="E25" s="140">
        <f>'1 ЦК'!E20</f>
        <v>1931.76</v>
      </c>
      <c r="F25" s="141">
        <f>'1 ЦК'!F20</f>
        <v>1986.5900000000001</v>
      </c>
      <c r="G25" s="209"/>
      <c r="H25" s="11"/>
    </row>
    <row r="26" spans="1:8" ht="30.75" customHeight="1" x14ac:dyDescent="0.2">
      <c r="A26" s="212" t="s">
        <v>56</v>
      </c>
      <c r="B26" s="213"/>
      <c r="C26" s="138" t="s">
        <v>18</v>
      </c>
      <c r="D26" s="214">
        <f>'1 ЦК'!D21</f>
        <v>22.31</v>
      </c>
      <c r="E26" s="215"/>
      <c r="F26" s="216"/>
      <c r="G26" s="11"/>
      <c r="H26" s="11"/>
    </row>
    <row r="27" spans="1:8" ht="30.75" customHeight="1" thickBot="1" x14ac:dyDescent="0.25">
      <c r="A27" s="197" t="s">
        <v>29</v>
      </c>
      <c r="B27" s="198"/>
      <c r="C27" s="142" t="s">
        <v>18</v>
      </c>
      <c r="D27" s="199">
        <v>3.2027009140094282</v>
      </c>
      <c r="E27" s="200"/>
      <c r="F27" s="201"/>
      <c r="G27" s="11"/>
      <c r="H27" s="11"/>
    </row>
    <row r="28" spans="1:8" ht="16.5" customHeight="1" x14ac:dyDescent="0.2">
      <c r="H28" s="143"/>
    </row>
    <row r="29" spans="1:8" ht="16.5" customHeight="1" x14ac:dyDescent="0.2">
      <c r="H29" s="143"/>
    </row>
    <row r="30" spans="1:8" ht="16.5" customHeight="1" x14ac:dyDescent="0.2">
      <c r="H30" s="143"/>
    </row>
    <row r="31" spans="1:8" ht="16.5" customHeight="1" x14ac:dyDescent="0.2">
      <c r="H31" s="143"/>
    </row>
    <row r="32" spans="1:8" ht="16.5" customHeight="1" x14ac:dyDescent="0.2">
      <c r="H32" s="143"/>
    </row>
    <row r="33" spans="1:8" ht="16.5" customHeight="1" x14ac:dyDescent="0.2">
      <c r="H33" s="143"/>
    </row>
    <row r="34" spans="1:8" ht="21.75" customHeight="1" x14ac:dyDescent="0.25">
      <c r="A34" s="202"/>
      <c r="B34" s="202"/>
      <c r="C34" s="83"/>
      <c r="D34" s="83"/>
      <c r="E34" s="83"/>
    </row>
    <row r="35" spans="1:8" ht="18" customHeight="1" x14ac:dyDescent="0.25">
      <c r="A35" s="202"/>
      <c r="B35" s="202"/>
      <c r="C35" s="83"/>
      <c r="D35" s="144"/>
      <c r="E35" s="203"/>
      <c r="F35" s="204"/>
    </row>
    <row r="36" spans="1:8" ht="18" customHeight="1" x14ac:dyDescent="0.25">
      <c r="B36" s="36"/>
      <c r="C36" s="37"/>
      <c r="D36" s="62"/>
    </row>
    <row r="37" spans="1:8" ht="18" customHeight="1" x14ac:dyDescent="0.25">
      <c r="B37" s="36"/>
      <c r="C37" s="37"/>
      <c r="D37" s="62"/>
    </row>
    <row r="38" spans="1:8" ht="18" customHeight="1" x14ac:dyDescent="0.25">
      <c r="B38" s="36"/>
      <c r="C38" s="37"/>
      <c r="D38" s="62"/>
    </row>
    <row r="39" spans="1:8" ht="18" customHeight="1" x14ac:dyDescent="0.25">
      <c r="B39" s="36"/>
      <c r="C39" s="37"/>
      <c r="D39" s="62"/>
    </row>
    <row r="40" spans="1:8" ht="18" customHeight="1" x14ac:dyDescent="0.25">
      <c r="B40" s="36"/>
      <c r="C40" s="37"/>
      <c r="D40" s="62"/>
    </row>
    <row r="41" spans="1:8" ht="18" customHeight="1" x14ac:dyDescent="0.25">
      <c r="B41" s="36"/>
      <c r="C41" s="37"/>
      <c r="D41" s="62"/>
    </row>
    <row r="42" spans="1:8" ht="18" customHeight="1" x14ac:dyDescent="0.25">
      <c r="B42" s="36"/>
      <c r="C42" s="37"/>
      <c r="D42" s="62"/>
    </row>
    <row r="43" spans="1:8" ht="18" customHeight="1" x14ac:dyDescent="0.25">
      <c r="B43" s="36"/>
      <c r="C43" s="37"/>
      <c r="D43" s="62"/>
    </row>
    <row r="44" spans="1:8" ht="18" customHeight="1" x14ac:dyDescent="0.25">
      <c r="A44" s="6"/>
      <c r="B44" s="6"/>
      <c r="C44" s="37"/>
      <c r="D44" s="62"/>
    </row>
    <row r="45" spans="1:8" ht="18" customHeight="1" x14ac:dyDescent="0.2"/>
    <row r="46" spans="1:8" ht="18" customHeight="1" x14ac:dyDescent="0.2"/>
    <row r="47" spans="1:8" ht="18" customHeight="1" x14ac:dyDescent="0.2"/>
    <row r="48" spans="1:8" ht="18" customHeight="1" x14ac:dyDescent="0.2"/>
    <row r="49" spans="1:2" ht="18" customHeight="1" x14ac:dyDescent="0.2"/>
    <row r="50" spans="1:2" ht="18" customHeight="1" x14ac:dyDescent="0.2"/>
    <row r="51" spans="1:2" ht="18" customHeight="1" x14ac:dyDescent="0.2"/>
    <row r="52" spans="1:2" ht="18" customHeight="1" x14ac:dyDescent="0.2"/>
    <row r="53" spans="1:2" ht="18" customHeight="1" x14ac:dyDescent="0.2"/>
    <row r="54" spans="1:2" ht="18" customHeight="1" x14ac:dyDescent="0.2"/>
    <row r="55" spans="1:2" ht="18" customHeight="1" x14ac:dyDescent="0.2"/>
    <row r="56" spans="1:2" ht="18" customHeight="1" x14ac:dyDescent="0.2"/>
    <row r="57" spans="1:2" ht="18" customHeight="1" x14ac:dyDescent="0.2"/>
    <row r="58" spans="1:2" ht="18" customHeight="1" x14ac:dyDescent="0.2"/>
    <row r="59" spans="1:2" ht="18" customHeight="1" x14ac:dyDescent="0.2"/>
    <row r="60" spans="1:2" ht="18" customHeight="1" x14ac:dyDescent="0.2"/>
    <row r="61" spans="1:2" ht="18" customHeight="1" x14ac:dyDescent="0.2"/>
    <row r="62" spans="1:2" ht="18" customHeight="1" x14ac:dyDescent="0.2"/>
    <row r="63" spans="1:2" ht="18" customHeight="1" x14ac:dyDescent="0.2">
      <c r="A63" s="195"/>
      <c r="B63" s="196"/>
    </row>
    <row r="64" spans="1:2" ht="18" customHeight="1" x14ac:dyDescent="0.2">
      <c r="A64" s="195"/>
      <c r="B64" s="196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cp:lastPrinted>2016-08-10T06:41:38Z</cp:lastPrinted>
  <dcterms:created xsi:type="dcterms:W3CDTF">2016-08-10T06:37:48Z</dcterms:created>
  <dcterms:modified xsi:type="dcterms:W3CDTF">2016-08-10T08:50:06Z</dcterms:modified>
</cp:coreProperties>
</file>