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июнь (20г)" sheetId="38" r:id="rId1"/>
  </sheets>
  <definedNames>
    <definedName name="_xlnm.Print_Area" localSheetId="0">'июнь (20г)'!$A$1:$H$49</definedName>
  </definedNames>
  <calcPr calcId="145621"/>
</workbook>
</file>

<file path=xl/calcChain.xml><?xml version="1.0" encoding="utf-8"?>
<calcChain xmlns="http://schemas.openxmlformats.org/spreadsheetml/2006/main">
  <c r="G15" i="38" l="1"/>
  <c r="F15" i="38"/>
  <c r="G19" i="38"/>
  <c r="H19" i="38" s="1"/>
  <c r="F19" i="38"/>
  <c r="D21" i="38"/>
  <c r="H21" i="38"/>
  <c r="H49" i="38"/>
  <c r="H48" i="38"/>
  <c r="H47" i="38"/>
  <c r="H46" i="38"/>
  <c r="H45" i="38"/>
  <c r="G44" i="38"/>
  <c r="F44" i="38"/>
  <c r="E44" i="38"/>
  <c r="D44" i="38"/>
  <c r="H43" i="38"/>
  <c r="H42" i="38"/>
  <c r="H41" i="38"/>
  <c r="H40" i="38"/>
  <c r="H39" i="38"/>
  <c r="G38" i="38"/>
  <c r="F38" i="38"/>
  <c r="E38" i="38"/>
  <c r="D38" i="38"/>
  <c r="H37" i="38"/>
  <c r="H36" i="38"/>
  <c r="H35" i="38"/>
  <c r="H34" i="38"/>
  <c r="H33" i="38"/>
  <c r="G32" i="38"/>
  <c r="F32" i="38"/>
  <c r="E32" i="38"/>
  <c r="D32" i="38"/>
  <c r="H31" i="38"/>
  <c r="H30" i="38"/>
  <c r="H29" i="38"/>
  <c r="H28" i="38"/>
  <c r="H27" i="38"/>
  <c r="G26" i="38"/>
  <c r="F26" i="38"/>
  <c r="E26" i="38"/>
  <c r="D26" i="38"/>
  <c r="H25" i="38"/>
  <c r="H24" i="38"/>
  <c r="H23" i="38"/>
  <c r="H22" i="38"/>
  <c r="G20" i="38"/>
  <c r="F20" i="38"/>
  <c r="E20" i="38"/>
  <c r="H18" i="38"/>
  <c r="H17" i="38"/>
  <c r="H16" i="38"/>
  <c r="H15" i="38"/>
  <c r="E14" i="38"/>
  <c r="D14" i="38"/>
  <c r="H13" i="38"/>
  <c r="H12" i="38"/>
  <c r="H11" i="38"/>
  <c r="H10" i="38"/>
  <c r="H9" i="38"/>
  <c r="G8" i="38"/>
  <c r="F8" i="38"/>
  <c r="E8" i="38"/>
  <c r="D8" i="38"/>
  <c r="G6" i="38"/>
  <c r="F6" i="38"/>
  <c r="E6" i="38"/>
  <c r="D6" i="38"/>
  <c r="G14" i="38" l="1"/>
  <c r="H26" i="38"/>
  <c r="E5" i="38"/>
  <c r="H38" i="38"/>
  <c r="H6" i="38"/>
  <c r="D20" i="38"/>
  <c r="D5" i="38"/>
  <c r="H20" i="38"/>
  <c r="H32" i="38"/>
  <c r="H44" i="38"/>
  <c r="G5" i="38"/>
  <c r="H8" i="38"/>
  <c r="F14" i="38"/>
  <c r="F5" i="38" s="1"/>
  <c r="H14" i="38" l="1"/>
  <c r="H5" i="38"/>
</calcChain>
</file>

<file path=xl/sharedStrings.xml><?xml version="1.0" encoding="utf-8"?>
<sst xmlns="http://schemas.openxmlformats.org/spreadsheetml/2006/main" count="67" uniqueCount="25">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</sst>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8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9" fontId="0" fillId="0" borderId="0" xfId="0" applyNumberFormat="1"/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168" fontId="4" fillId="0" borderId="39" xfId="2" applyNumberFormat="1" applyFont="1" applyFill="1" applyBorder="1" applyAlignment="1">
      <alignment vertical="center" wrapText="1"/>
    </xf>
    <xf numFmtId="168" fontId="4" fillId="0" borderId="36" xfId="2" applyNumberFormat="1" applyFont="1" applyFill="1" applyBorder="1" applyAlignment="1">
      <alignment vertical="center" wrapText="1"/>
    </xf>
    <xf numFmtId="168" fontId="4" fillId="0" borderId="2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="70" zoomScaleNormal="70" zoomScaleSheetLayoutView="70" workbookViewId="0">
      <selection activeCell="M12" sqref="M12"/>
    </sheetView>
  </sheetViews>
  <sheetFormatPr defaultRowHeight="15" x14ac:dyDescent="0.25"/>
  <cols>
    <col min="2" max="2" width="66.28515625" customWidth="1"/>
    <col min="4" max="4" width="20.85546875" customWidth="1"/>
    <col min="5" max="5" width="17.42578125" customWidth="1"/>
    <col min="6" max="6" width="20" customWidth="1"/>
    <col min="7" max="7" width="20.140625" customWidth="1"/>
    <col min="8" max="8" width="17.7109375" customWidth="1"/>
    <col min="9" max="9" width="14.42578125" bestFit="1" customWidth="1"/>
  </cols>
  <sheetData>
    <row r="1" spans="1:9" s="1" customFormat="1" ht="27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9" s="1" customFormat="1" ht="34.5" customHeight="1" thickBot="1" x14ac:dyDescent="0.3">
      <c r="A2" s="64"/>
      <c r="B2" s="64"/>
      <c r="C2" s="64"/>
      <c r="D2" s="64"/>
      <c r="E2" s="64"/>
      <c r="F2" s="64"/>
      <c r="G2" s="64"/>
      <c r="H2" s="64"/>
    </row>
    <row r="3" spans="1:9" s="1" customFormat="1" ht="24" customHeight="1" x14ac:dyDescent="0.25">
      <c r="A3" s="65" t="s">
        <v>1</v>
      </c>
      <c r="B3" s="67" t="s">
        <v>2</v>
      </c>
      <c r="C3" s="69" t="s">
        <v>3</v>
      </c>
      <c r="D3" s="71">
        <v>42156</v>
      </c>
      <c r="E3" s="72"/>
      <c r="F3" s="72"/>
      <c r="G3" s="72"/>
      <c r="H3" s="73"/>
    </row>
    <row r="4" spans="1:9" s="1" customFormat="1" ht="24" customHeight="1" thickBot="1" x14ac:dyDescent="0.3">
      <c r="A4" s="66"/>
      <c r="B4" s="68"/>
      <c r="C4" s="70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9" ht="22.5" customHeight="1" x14ac:dyDescent="0.25">
      <c r="A5" s="61" t="s">
        <v>19</v>
      </c>
      <c r="B5" s="62"/>
      <c r="C5" s="2"/>
      <c r="D5" s="48">
        <f>D8+D14+D20+D26+D32+D38+D44</f>
        <v>488232562</v>
      </c>
      <c r="E5" s="3">
        <f>E8+E14+E20+E26+E32+E38+E44</f>
        <v>8758</v>
      </c>
      <c r="F5" s="3">
        <f>F8+F14+F20+F26+F32+F38+F44</f>
        <v>5674679</v>
      </c>
      <c r="G5" s="3">
        <f>G8+G14+G20+G26+G32+G38</f>
        <v>697759</v>
      </c>
      <c r="H5" s="4">
        <f>D5+E5+F5+G5</f>
        <v>494613758</v>
      </c>
      <c r="I5" s="40"/>
    </row>
    <row r="6" spans="1:9" ht="22.5" customHeight="1" x14ac:dyDescent="0.25">
      <c r="A6" s="74" t="s">
        <v>20</v>
      </c>
      <c r="B6" s="75"/>
      <c r="C6" s="5"/>
      <c r="D6" s="49">
        <f>D13+D19+D25+D31+D37+D43</f>
        <v>205871</v>
      </c>
      <c r="E6" s="6">
        <f>E13+E19+E25+E31+E37+E43+E49</f>
        <v>0</v>
      </c>
      <c r="F6" s="6">
        <f>F13+F19+F25+F31+F37+F43</f>
        <v>145853</v>
      </c>
      <c r="G6" s="6">
        <f>G13+G19+G25+G31+G37+G43</f>
        <v>258761</v>
      </c>
      <c r="H6" s="7">
        <f>D6+E6+F6+G6</f>
        <v>610485</v>
      </c>
    </row>
    <row r="7" spans="1:9" s="11" customFormat="1" ht="16.5" x14ac:dyDescent="0.25">
      <c r="A7" s="76"/>
      <c r="B7" s="77"/>
      <c r="C7" s="8"/>
      <c r="D7" s="9"/>
      <c r="E7" s="9"/>
      <c r="F7" s="9"/>
      <c r="G7" s="9"/>
      <c r="H7" s="10"/>
    </row>
    <row r="8" spans="1:9" s="11" customFormat="1" ht="16.5" x14ac:dyDescent="0.25">
      <c r="A8" s="12">
        <v>1</v>
      </c>
      <c r="B8" s="13" t="s">
        <v>9</v>
      </c>
      <c r="C8" s="78" t="s">
        <v>10</v>
      </c>
      <c r="D8" s="50">
        <f>SUM(D9:D13)</f>
        <v>0</v>
      </c>
      <c r="E8" s="14">
        <f t="shared" ref="E8:G8" si="0">SUM(E9:E13)</f>
        <v>0</v>
      </c>
      <c r="F8" s="14">
        <f t="shared" si="0"/>
        <v>37048</v>
      </c>
      <c r="G8" s="15">
        <f t="shared" si="0"/>
        <v>0</v>
      </c>
      <c r="H8" s="44">
        <f t="shared" ref="H8:H37" si="1">SUM(D8:G8)</f>
        <v>37048</v>
      </c>
    </row>
    <row r="9" spans="1:9" s="1" customFormat="1" ht="16.5" x14ac:dyDescent="0.25">
      <c r="A9" s="79" t="s">
        <v>11</v>
      </c>
      <c r="B9" s="17" t="s">
        <v>12</v>
      </c>
      <c r="C9" s="78"/>
      <c r="D9" s="51">
        <v>0</v>
      </c>
      <c r="E9" s="18">
        <v>0</v>
      </c>
      <c r="F9" s="56">
        <v>37048</v>
      </c>
      <c r="G9" s="20">
        <v>0</v>
      </c>
      <c r="H9" s="21">
        <f t="shared" si="1"/>
        <v>37048</v>
      </c>
    </row>
    <row r="10" spans="1:9" s="1" customFormat="1" ht="16.5" x14ac:dyDescent="0.25">
      <c r="A10" s="80"/>
      <c r="B10" s="17" t="s">
        <v>13</v>
      </c>
      <c r="C10" s="78"/>
      <c r="D10" s="51">
        <v>0</v>
      </c>
      <c r="E10" s="18">
        <v>0</v>
      </c>
      <c r="F10" s="18">
        <v>0</v>
      </c>
      <c r="G10" s="20">
        <v>0</v>
      </c>
      <c r="H10" s="21">
        <f t="shared" si="1"/>
        <v>0</v>
      </c>
    </row>
    <row r="11" spans="1:9" s="1" customFormat="1" ht="16.5" x14ac:dyDescent="0.25">
      <c r="A11" s="80"/>
      <c r="B11" s="17" t="s">
        <v>14</v>
      </c>
      <c r="C11" s="78"/>
      <c r="D11" s="51">
        <v>0</v>
      </c>
      <c r="E11" s="18">
        <v>0</v>
      </c>
      <c r="F11" s="18">
        <v>0</v>
      </c>
      <c r="G11" s="20">
        <v>0</v>
      </c>
      <c r="H11" s="21">
        <f t="shared" si="1"/>
        <v>0</v>
      </c>
    </row>
    <row r="12" spans="1:9" s="1" customFormat="1" ht="33" x14ac:dyDescent="0.25">
      <c r="A12" s="80"/>
      <c r="B12" s="17" t="s">
        <v>15</v>
      </c>
      <c r="C12" s="78"/>
      <c r="D12" s="51">
        <v>0</v>
      </c>
      <c r="E12" s="18">
        <v>0</v>
      </c>
      <c r="F12" s="18">
        <v>0</v>
      </c>
      <c r="G12" s="20">
        <v>0</v>
      </c>
      <c r="H12" s="21">
        <f t="shared" si="1"/>
        <v>0</v>
      </c>
    </row>
    <row r="13" spans="1:9" s="1" customFormat="1" ht="16.5" x14ac:dyDescent="0.25">
      <c r="A13" s="81"/>
      <c r="B13" s="17" t="s">
        <v>16</v>
      </c>
      <c r="C13" s="78"/>
      <c r="D13" s="51">
        <v>0</v>
      </c>
      <c r="E13" s="18">
        <v>0</v>
      </c>
      <c r="F13" s="18"/>
      <c r="G13" s="20">
        <v>0</v>
      </c>
      <c r="H13" s="22">
        <f t="shared" si="1"/>
        <v>0</v>
      </c>
    </row>
    <row r="14" spans="1:9" s="11" customFormat="1" ht="16.5" x14ac:dyDescent="0.25">
      <c r="A14" s="23">
        <v>2</v>
      </c>
      <c r="B14" s="24" t="s">
        <v>17</v>
      </c>
      <c r="C14" s="82" t="s">
        <v>10</v>
      </c>
      <c r="D14" s="52">
        <f>SUM(D15:D19)</f>
        <v>11120</v>
      </c>
      <c r="E14" s="25">
        <f t="shared" ref="E14:G14" si="2">SUM(E15:E19)</f>
        <v>0</v>
      </c>
      <c r="F14" s="25">
        <f t="shared" si="2"/>
        <v>5432336</v>
      </c>
      <c r="G14" s="25">
        <f t="shared" si="2"/>
        <v>683607</v>
      </c>
      <c r="H14" s="44">
        <f t="shared" si="1"/>
        <v>6127063</v>
      </c>
    </row>
    <row r="15" spans="1:9" s="1" customFormat="1" ht="16.5" x14ac:dyDescent="0.25">
      <c r="A15" s="79" t="s">
        <v>11</v>
      </c>
      <c r="B15" s="17" t="s">
        <v>12</v>
      </c>
      <c r="C15" s="82"/>
      <c r="D15" s="53">
        <v>0</v>
      </c>
      <c r="E15" s="19">
        <v>0</v>
      </c>
      <c r="F15" s="19">
        <f>5194968+30043+22109+3086+36277</f>
        <v>5286483</v>
      </c>
      <c r="G15" s="19">
        <f>410448+5843+8555</f>
        <v>424846</v>
      </c>
      <c r="H15" s="26">
        <f t="shared" si="1"/>
        <v>5711329</v>
      </c>
    </row>
    <row r="16" spans="1:9" s="1" customFormat="1" ht="16.5" x14ac:dyDescent="0.25">
      <c r="A16" s="80"/>
      <c r="B16" s="17" t="s">
        <v>13</v>
      </c>
      <c r="C16" s="82"/>
      <c r="D16" s="53">
        <v>0</v>
      </c>
      <c r="E16" s="19">
        <v>0</v>
      </c>
      <c r="F16" s="19">
        <v>0</v>
      </c>
      <c r="G16" s="19">
        <v>0</v>
      </c>
      <c r="H16" s="26">
        <f t="shared" si="1"/>
        <v>0</v>
      </c>
    </row>
    <row r="17" spans="1:8" s="1" customFormat="1" ht="16.5" x14ac:dyDescent="0.25">
      <c r="A17" s="80"/>
      <c r="B17" s="17" t="s">
        <v>14</v>
      </c>
      <c r="C17" s="82"/>
      <c r="D17" s="53">
        <v>0</v>
      </c>
      <c r="E17" s="19">
        <v>0</v>
      </c>
      <c r="F17" s="19">
        <v>0</v>
      </c>
      <c r="G17" s="19">
        <v>0</v>
      </c>
      <c r="H17" s="26">
        <f t="shared" si="1"/>
        <v>0</v>
      </c>
    </row>
    <row r="18" spans="1:8" s="1" customFormat="1" ht="33" x14ac:dyDescent="0.25">
      <c r="A18" s="80"/>
      <c r="B18" s="17" t="s">
        <v>15</v>
      </c>
      <c r="C18" s="82"/>
      <c r="D18" s="53">
        <v>0</v>
      </c>
      <c r="E18" s="19">
        <v>0</v>
      </c>
      <c r="F18" s="19">
        <v>0</v>
      </c>
      <c r="G18" s="19">
        <v>0</v>
      </c>
      <c r="H18" s="26">
        <f t="shared" si="1"/>
        <v>0</v>
      </c>
    </row>
    <row r="19" spans="1:8" s="1" customFormat="1" ht="16.5" x14ac:dyDescent="0.25">
      <c r="A19" s="81"/>
      <c r="B19" s="17" t="s">
        <v>16</v>
      </c>
      <c r="C19" s="82"/>
      <c r="D19" s="53">
        <v>11120</v>
      </c>
      <c r="E19" s="19">
        <v>0</v>
      </c>
      <c r="F19" s="19">
        <f>108363+37490</f>
        <v>145853</v>
      </c>
      <c r="G19" s="19">
        <f>69091+26570+117202+45898</f>
        <v>258761</v>
      </c>
      <c r="H19" s="26">
        <f t="shared" si="1"/>
        <v>415734</v>
      </c>
    </row>
    <row r="20" spans="1:8" s="11" customFormat="1" ht="16.5" x14ac:dyDescent="0.25">
      <c r="A20" s="23">
        <v>3</v>
      </c>
      <c r="B20" s="24" t="s">
        <v>18</v>
      </c>
      <c r="C20" s="82" t="s">
        <v>10</v>
      </c>
      <c r="D20" s="52">
        <f>SUM(D21:D25)</f>
        <v>487492389</v>
      </c>
      <c r="E20" s="25">
        <f t="shared" ref="E20:G20" si="3">SUM(E21:E25)</f>
        <v>0</v>
      </c>
      <c r="F20" s="27">
        <f t="shared" si="3"/>
        <v>971</v>
      </c>
      <c r="G20" s="25">
        <f t="shared" si="3"/>
        <v>0</v>
      </c>
      <c r="H20" s="16">
        <f>SUM(D20:G20)</f>
        <v>487493360</v>
      </c>
    </row>
    <row r="21" spans="1:8" s="1" customFormat="1" ht="16.5" x14ac:dyDescent="0.25">
      <c r="A21" s="79" t="s">
        <v>11</v>
      </c>
      <c r="B21" s="17" t="s">
        <v>12</v>
      </c>
      <c r="C21" s="82"/>
      <c r="D21" s="58">
        <f>434229306+51803921+1264411</f>
        <v>487297638</v>
      </c>
      <c r="E21" s="28">
        <v>0</v>
      </c>
      <c r="F21" s="57">
        <v>971</v>
      </c>
      <c r="G21" s="28">
        <v>0</v>
      </c>
      <c r="H21" s="21">
        <f t="shared" si="1"/>
        <v>487298609</v>
      </c>
    </row>
    <row r="22" spans="1:8" s="1" customFormat="1" ht="16.5" x14ac:dyDescent="0.25">
      <c r="A22" s="80"/>
      <c r="B22" s="17" t="s">
        <v>13</v>
      </c>
      <c r="C22" s="82"/>
      <c r="D22" s="54">
        <v>0</v>
      </c>
      <c r="E22" s="28">
        <v>0</v>
      </c>
      <c r="F22" s="28">
        <v>0</v>
      </c>
      <c r="G22" s="28">
        <v>0</v>
      </c>
      <c r="H22" s="21">
        <f t="shared" si="1"/>
        <v>0</v>
      </c>
    </row>
    <row r="23" spans="1:8" s="1" customFormat="1" ht="16.5" x14ac:dyDescent="0.25">
      <c r="A23" s="80"/>
      <c r="B23" s="17" t="s">
        <v>14</v>
      </c>
      <c r="C23" s="82"/>
      <c r="D23" s="54">
        <v>0</v>
      </c>
      <c r="E23" s="28">
        <v>0</v>
      </c>
      <c r="F23" s="28">
        <v>0</v>
      </c>
      <c r="G23" s="28">
        <v>0</v>
      </c>
      <c r="H23" s="21">
        <f t="shared" si="1"/>
        <v>0</v>
      </c>
    </row>
    <row r="24" spans="1:8" s="1" customFormat="1" ht="33" x14ac:dyDescent="0.25">
      <c r="A24" s="80"/>
      <c r="B24" s="17" t="s">
        <v>15</v>
      </c>
      <c r="C24" s="82"/>
      <c r="D24" s="54">
        <v>0</v>
      </c>
      <c r="E24" s="28">
        <v>0</v>
      </c>
      <c r="F24" s="28">
        <v>0</v>
      </c>
      <c r="G24" s="28">
        <v>0</v>
      </c>
      <c r="H24" s="21">
        <f t="shared" si="1"/>
        <v>0</v>
      </c>
    </row>
    <row r="25" spans="1:8" s="1" customFormat="1" ht="16.5" x14ac:dyDescent="0.25">
      <c r="A25" s="80"/>
      <c r="B25" s="29" t="s">
        <v>16</v>
      </c>
      <c r="C25" s="83"/>
      <c r="D25" s="55">
        <v>194751</v>
      </c>
      <c r="E25" s="30">
        <v>0</v>
      </c>
      <c r="F25" s="30">
        <v>0</v>
      </c>
      <c r="G25" s="30">
        <v>0</v>
      </c>
      <c r="H25" s="22">
        <f t="shared" si="1"/>
        <v>194751</v>
      </c>
    </row>
    <row r="26" spans="1:8" ht="16.5" x14ac:dyDescent="0.25">
      <c r="A26" s="38">
        <v>4</v>
      </c>
      <c r="B26" s="31" t="s">
        <v>21</v>
      </c>
      <c r="C26" s="82" t="s">
        <v>10</v>
      </c>
      <c r="D26" s="46">
        <f>SUM(D27:D31)</f>
        <v>590046</v>
      </c>
      <c r="E26" s="32">
        <f t="shared" ref="E26:G26" si="4">SUM(E27:E31)</f>
        <v>0</v>
      </c>
      <c r="F26" s="32">
        <f t="shared" si="4"/>
        <v>0</v>
      </c>
      <c r="G26" s="32">
        <f t="shared" si="4"/>
        <v>0</v>
      </c>
      <c r="H26" s="16">
        <f t="shared" si="1"/>
        <v>590046</v>
      </c>
    </row>
    <row r="27" spans="1:8" ht="16.5" x14ac:dyDescent="0.25">
      <c r="A27" s="84" t="s">
        <v>11</v>
      </c>
      <c r="B27" s="33" t="s">
        <v>12</v>
      </c>
      <c r="C27" s="82"/>
      <c r="D27" s="59">
        <v>590046</v>
      </c>
      <c r="E27" s="34">
        <v>0</v>
      </c>
      <c r="F27" s="34">
        <v>0</v>
      </c>
      <c r="G27" s="34">
        <v>0</v>
      </c>
      <c r="H27" s="35">
        <f t="shared" si="1"/>
        <v>590046</v>
      </c>
    </row>
    <row r="28" spans="1:8" ht="16.5" x14ac:dyDescent="0.25">
      <c r="A28" s="84"/>
      <c r="B28" s="33" t="s">
        <v>13</v>
      </c>
      <c r="C28" s="82"/>
      <c r="D28" s="47">
        <v>0</v>
      </c>
      <c r="E28" s="34">
        <v>0</v>
      </c>
      <c r="F28" s="34">
        <v>0</v>
      </c>
      <c r="G28" s="34">
        <v>0</v>
      </c>
      <c r="H28" s="35">
        <f t="shared" si="1"/>
        <v>0</v>
      </c>
    </row>
    <row r="29" spans="1:8" ht="16.5" x14ac:dyDescent="0.25">
      <c r="A29" s="84"/>
      <c r="B29" s="33" t="s">
        <v>14</v>
      </c>
      <c r="C29" s="82"/>
      <c r="D29" s="47">
        <v>0</v>
      </c>
      <c r="E29" s="34">
        <v>0</v>
      </c>
      <c r="F29" s="34">
        <v>0</v>
      </c>
      <c r="G29" s="34">
        <v>0</v>
      </c>
      <c r="H29" s="35">
        <f t="shared" si="1"/>
        <v>0</v>
      </c>
    </row>
    <row r="30" spans="1:8" ht="33" x14ac:dyDescent="0.25">
      <c r="A30" s="84"/>
      <c r="B30" s="33" t="s">
        <v>15</v>
      </c>
      <c r="C30" s="82"/>
      <c r="D30" s="47">
        <v>0</v>
      </c>
      <c r="E30" s="34">
        <v>0</v>
      </c>
      <c r="F30" s="34">
        <v>0</v>
      </c>
      <c r="G30" s="34">
        <v>0</v>
      </c>
      <c r="H30" s="35">
        <f t="shared" si="1"/>
        <v>0</v>
      </c>
    </row>
    <row r="31" spans="1:8" ht="16.5" x14ac:dyDescent="0.25">
      <c r="A31" s="84"/>
      <c r="B31" s="33" t="s">
        <v>16</v>
      </c>
      <c r="C31" s="82"/>
      <c r="D31" s="47">
        <v>0</v>
      </c>
      <c r="E31" s="34">
        <v>0</v>
      </c>
      <c r="F31" s="34">
        <v>0</v>
      </c>
      <c r="G31" s="34">
        <v>0</v>
      </c>
      <c r="H31" s="35">
        <f t="shared" si="1"/>
        <v>0</v>
      </c>
    </row>
    <row r="32" spans="1:8" ht="33" x14ac:dyDescent="0.25">
      <c r="A32" s="38">
        <v>6</v>
      </c>
      <c r="B32" s="31" t="s">
        <v>22</v>
      </c>
      <c r="C32" s="82" t="s">
        <v>10</v>
      </c>
      <c r="D32" s="46">
        <f>SUM(D33:D37)</f>
        <v>0</v>
      </c>
      <c r="E32" s="32">
        <f t="shared" ref="E32:G32" si="5">SUM(E33:E37)</f>
        <v>0</v>
      </c>
      <c r="F32" s="32">
        <f t="shared" si="5"/>
        <v>159634</v>
      </c>
      <c r="G32" s="32">
        <f t="shared" si="5"/>
        <v>14152</v>
      </c>
      <c r="H32" s="16">
        <f t="shared" si="1"/>
        <v>173786</v>
      </c>
    </row>
    <row r="33" spans="1:8" ht="16.5" x14ac:dyDescent="0.25">
      <c r="A33" s="84" t="s">
        <v>11</v>
      </c>
      <c r="B33" s="33" t="s">
        <v>12</v>
      </c>
      <c r="C33" s="82"/>
      <c r="D33" s="47">
        <v>0</v>
      </c>
      <c r="E33" s="34">
        <v>0</v>
      </c>
      <c r="F33" s="60">
        <v>159634</v>
      </c>
      <c r="G33" s="60">
        <v>14152</v>
      </c>
      <c r="H33" s="35">
        <f t="shared" si="1"/>
        <v>173786</v>
      </c>
    </row>
    <row r="34" spans="1:8" ht="16.5" x14ac:dyDescent="0.25">
      <c r="A34" s="84"/>
      <c r="B34" s="33" t="s">
        <v>13</v>
      </c>
      <c r="C34" s="82"/>
      <c r="D34" s="47">
        <v>0</v>
      </c>
      <c r="E34" s="34">
        <v>0</v>
      </c>
      <c r="F34" s="34">
        <v>0</v>
      </c>
      <c r="G34" s="34">
        <v>0</v>
      </c>
      <c r="H34" s="35">
        <f t="shared" si="1"/>
        <v>0</v>
      </c>
    </row>
    <row r="35" spans="1:8" ht="16.5" x14ac:dyDescent="0.25">
      <c r="A35" s="84"/>
      <c r="B35" s="33" t="s">
        <v>14</v>
      </c>
      <c r="C35" s="82"/>
      <c r="D35" s="47">
        <v>0</v>
      </c>
      <c r="E35" s="34">
        <v>0</v>
      </c>
      <c r="F35" s="34">
        <v>0</v>
      </c>
      <c r="G35" s="34">
        <v>0</v>
      </c>
      <c r="H35" s="35">
        <f t="shared" si="1"/>
        <v>0</v>
      </c>
    </row>
    <row r="36" spans="1:8" ht="33" x14ac:dyDescent="0.25">
      <c r="A36" s="84"/>
      <c r="B36" s="33" t="s">
        <v>15</v>
      </c>
      <c r="C36" s="82"/>
      <c r="D36" s="47">
        <v>0</v>
      </c>
      <c r="E36" s="34">
        <v>0</v>
      </c>
      <c r="F36" s="34">
        <v>0</v>
      </c>
      <c r="G36" s="34">
        <v>0</v>
      </c>
      <c r="H36" s="35">
        <f t="shared" si="1"/>
        <v>0</v>
      </c>
    </row>
    <row r="37" spans="1:8" ht="16.5" x14ac:dyDescent="0.25">
      <c r="A37" s="84"/>
      <c r="B37" s="33" t="s">
        <v>16</v>
      </c>
      <c r="C37" s="82"/>
      <c r="D37" s="47">
        <v>0</v>
      </c>
      <c r="E37" s="34">
        <v>0</v>
      </c>
      <c r="F37" s="34">
        <v>0</v>
      </c>
      <c r="G37" s="34">
        <v>0</v>
      </c>
      <c r="H37" s="35">
        <f t="shared" si="1"/>
        <v>0</v>
      </c>
    </row>
    <row r="38" spans="1:8" ht="16.5" x14ac:dyDescent="0.25">
      <c r="A38" s="38">
        <v>7</v>
      </c>
      <c r="B38" s="31" t="s">
        <v>23</v>
      </c>
      <c r="C38" s="85" t="s">
        <v>10</v>
      </c>
      <c r="D38" s="32">
        <f>SUM(D39:D43)</f>
        <v>139007</v>
      </c>
      <c r="E38" s="32">
        <f t="shared" ref="E38:G38" si="6">SUM(E39:E43)</f>
        <v>0</v>
      </c>
      <c r="F38" s="32">
        <f t="shared" si="6"/>
        <v>0</v>
      </c>
      <c r="G38" s="32">
        <f t="shared" si="6"/>
        <v>0</v>
      </c>
      <c r="H38" s="45">
        <f t="shared" ref="H38:H47" si="7">SUM(D38:G38)</f>
        <v>139007</v>
      </c>
    </row>
    <row r="39" spans="1:8" ht="16.5" x14ac:dyDescent="0.25">
      <c r="A39" s="84" t="s">
        <v>11</v>
      </c>
      <c r="B39" s="33" t="s">
        <v>12</v>
      </c>
      <c r="C39" s="85"/>
      <c r="D39" s="60">
        <v>139007</v>
      </c>
      <c r="E39" s="34">
        <v>0</v>
      </c>
      <c r="F39" s="34">
        <v>0</v>
      </c>
      <c r="G39" s="34">
        <v>0</v>
      </c>
      <c r="H39" s="35">
        <f t="shared" si="7"/>
        <v>139007</v>
      </c>
    </row>
    <row r="40" spans="1:8" ht="16.5" x14ac:dyDescent="0.25">
      <c r="A40" s="84"/>
      <c r="B40" s="33" t="s">
        <v>13</v>
      </c>
      <c r="C40" s="85"/>
      <c r="D40" s="34">
        <v>0</v>
      </c>
      <c r="E40" s="34">
        <v>0</v>
      </c>
      <c r="F40" s="34">
        <v>0</v>
      </c>
      <c r="G40" s="34">
        <v>0</v>
      </c>
      <c r="H40" s="35">
        <f t="shared" si="7"/>
        <v>0</v>
      </c>
    </row>
    <row r="41" spans="1:8" ht="16.5" x14ac:dyDescent="0.25">
      <c r="A41" s="84"/>
      <c r="B41" s="33" t="s">
        <v>14</v>
      </c>
      <c r="C41" s="85"/>
      <c r="D41" s="34">
        <v>0</v>
      </c>
      <c r="E41" s="34">
        <v>0</v>
      </c>
      <c r="F41" s="34">
        <v>0</v>
      </c>
      <c r="G41" s="34">
        <v>0</v>
      </c>
      <c r="H41" s="35">
        <f t="shared" si="7"/>
        <v>0</v>
      </c>
    </row>
    <row r="42" spans="1:8" ht="33" x14ac:dyDescent="0.25">
      <c r="A42" s="84"/>
      <c r="B42" s="33" t="s">
        <v>15</v>
      </c>
      <c r="C42" s="85"/>
      <c r="D42" s="34">
        <v>0</v>
      </c>
      <c r="E42" s="34">
        <v>0</v>
      </c>
      <c r="F42" s="34">
        <v>0</v>
      </c>
      <c r="G42" s="34">
        <v>0</v>
      </c>
      <c r="H42" s="35">
        <f>SUM(D42:G42)</f>
        <v>0</v>
      </c>
    </row>
    <row r="43" spans="1:8" ht="16.5" x14ac:dyDescent="0.25">
      <c r="A43" s="84"/>
      <c r="B43" s="33" t="s">
        <v>16</v>
      </c>
      <c r="C43" s="85"/>
      <c r="D43" s="34">
        <v>0</v>
      </c>
      <c r="E43" s="34">
        <v>0</v>
      </c>
      <c r="F43" s="34">
        <v>0</v>
      </c>
      <c r="G43" s="34">
        <v>0</v>
      </c>
      <c r="H43" s="35">
        <f t="shared" si="7"/>
        <v>0</v>
      </c>
    </row>
    <row r="44" spans="1:8" ht="16.5" x14ac:dyDescent="0.25">
      <c r="A44" s="38">
        <v>8</v>
      </c>
      <c r="B44" s="31" t="s">
        <v>24</v>
      </c>
      <c r="C44" s="85" t="s">
        <v>10</v>
      </c>
      <c r="D44" s="32">
        <f>SUM(D45:D49)</f>
        <v>0</v>
      </c>
      <c r="E44" s="32">
        <f t="shared" ref="E44:G44" si="8">SUM(E45:E49)</f>
        <v>8758</v>
      </c>
      <c r="F44" s="32">
        <f t="shared" si="8"/>
        <v>44690</v>
      </c>
      <c r="G44" s="32">
        <f t="shared" si="8"/>
        <v>0</v>
      </c>
      <c r="H44" s="45">
        <f t="shared" si="7"/>
        <v>53448</v>
      </c>
    </row>
    <row r="45" spans="1:8" ht="16.5" x14ac:dyDescent="0.25">
      <c r="A45" s="84" t="s">
        <v>11</v>
      </c>
      <c r="B45" s="33" t="s">
        <v>12</v>
      </c>
      <c r="C45" s="85"/>
      <c r="D45" s="34"/>
      <c r="E45" s="60">
        <v>8758</v>
      </c>
      <c r="F45" s="60">
        <v>44690</v>
      </c>
      <c r="G45" s="34">
        <v>0</v>
      </c>
      <c r="H45" s="35">
        <f t="shared" si="7"/>
        <v>53448</v>
      </c>
    </row>
    <row r="46" spans="1:8" ht="16.5" x14ac:dyDescent="0.25">
      <c r="A46" s="84"/>
      <c r="B46" s="33" t="s">
        <v>13</v>
      </c>
      <c r="C46" s="85"/>
      <c r="D46" s="34">
        <v>0</v>
      </c>
      <c r="E46" s="34">
        <v>0</v>
      </c>
      <c r="F46" s="34">
        <v>0</v>
      </c>
      <c r="G46" s="34">
        <v>0</v>
      </c>
      <c r="H46" s="35">
        <f t="shared" si="7"/>
        <v>0</v>
      </c>
    </row>
    <row r="47" spans="1:8" ht="16.5" x14ac:dyDescent="0.25">
      <c r="A47" s="84"/>
      <c r="B47" s="33" t="s">
        <v>14</v>
      </c>
      <c r="C47" s="85"/>
      <c r="D47" s="34">
        <v>0</v>
      </c>
      <c r="E47" s="34">
        <v>0</v>
      </c>
      <c r="F47" s="34">
        <v>0</v>
      </c>
      <c r="G47" s="34">
        <v>0</v>
      </c>
      <c r="H47" s="35">
        <f t="shared" si="7"/>
        <v>0</v>
      </c>
    </row>
    <row r="48" spans="1:8" ht="33" x14ac:dyDescent="0.25">
      <c r="A48" s="84"/>
      <c r="B48" s="33" t="s">
        <v>15</v>
      </c>
      <c r="C48" s="85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7.25" thickBot="1" x14ac:dyDescent="0.3">
      <c r="A49" s="87"/>
      <c r="B49" s="39" t="s">
        <v>16</v>
      </c>
      <c r="C49" s="86"/>
      <c r="D49" s="36">
        <v>0</v>
      </c>
      <c r="E49" s="36">
        <v>0</v>
      </c>
      <c r="F49" s="36">
        <v>0</v>
      </c>
      <c r="G49" s="36">
        <v>0</v>
      </c>
      <c r="H49" s="37">
        <f t="shared" ref="H49" si="9">SUM(D49:G49)</f>
        <v>0</v>
      </c>
    </row>
  </sheetData>
  <mergeCells count="22"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(20г)</vt:lpstr>
      <vt:lpstr>'июнь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2015-07-09T07:04:05Z</dcterms:modified>
</cp:coreProperties>
</file>