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2270" activeTab="2"/>
  </bookViews>
  <sheets>
    <sheet name="1 ЦК" sheetId="1" r:id="rId1"/>
    <sheet name="3 ЦК" sheetId="2" r:id="rId2"/>
    <sheet name="3 ЦК (СЭС)" sheetId="5" r:id="rId3"/>
    <sheet name="5 ЦК" sheetId="3" r:id="rId4"/>
    <sheet name="Потери" sheetId="4" r:id="rId5"/>
  </sheets>
  <externalReferences>
    <externalReference r:id="rId6"/>
  </externalReferences>
  <definedNames>
    <definedName name="_fio1" localSheetId="2">#REF!</definedName>
    <definedName name="_fio1">#REF!</definedName>
    <definedName name="_fio2" localSheetId="2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AME_OC">#REF!</definedName>
    <definedName name="number_schet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TM" localSheetId="2">#REF!</definedName>
    <definedName name="TM">#REF!</definedName>
    <definedName name="VKBEZ">#REF!</definedName>
    <definedName name="_xlnm.Database">#REF!</definedName>
    <definedName name="_xlnm.Print_Area" localSheetId="0">'1 ЦК'!$A$1:$E$65</definedName>
    <definedName name="_xlnm.Print_Area" localSheetId="2">'3 ЦК (СЭС)'!$A$1:$Y$50</definedName>
    <definedName name="_xlnm.Print_Area" localSheetId="3">'5 ЦК'!$A$1:$F$64</definedName>
    <definedName name="_xlnm.Print_Area" localSheetId="4">Потери!$A$1:$J$44</definedName>
  </definedNames>
  <calcPr calcId="145621"/>
</workbook>
</file>

<file path=xl/calcChain.xml><?xml version="1.0" encoding="utf-8"?>
<calcChain xmlns="http://schemas.openxmlformats.org/spreadsheetml/2006/main">
  <c r="N45" i="5" l="1"/>
  <c r="A44" i="4" l="1"/>
  <c r="A43" i="4"/>
  <c r="A5" i="4"/>
  <c r="A64" i="3"/>
  <c r="A63" i="3"/>
  <c r="E25" i="3"/>
  <c r="D12" i="3"/>
  <c r="E11" i="3"/>
  <c r="F11" i="3" s="1"/>
  <c r="F12" i="3" s="1"/>
  <c r="A4" i="3"/>
  <c r="A63" i="2"/>
  <c r="A62" i="2"/>
  <c r="D25" i="3"/>
  <c r="E38" i="1"/>
  <c r="D38" i="1"/>
  <c r="D23" i="2"/>
  <c r="D19" i="1"/>
  <c r="D15" i="1" s="1"/>
  <c r="D21" i="2"/>
  <c r="F25" i="3"/>
  <c r="E19" i="1"/>
  <c r="E15" i="1" s="1"/>
  <c r="E14" i="1" s="1"/>
  <c r="D14" i="1"/>
  <c r="A5" i="1"/>
  <c r="A5" i="2" s="1"/>
  <c r="F14" i="1" l="1"/>
  <c r="D22" i="2"/>
  <c r="D19" i="2" s="1"/>
  <c r="D15" i="2" s="1"/>
  <c r="D14" i="2" s="1"/>
  <c r="D39" i="1"/>
  <c r="E37" i="1" s="1"/>
  <c r="E33" i="1" s="1"/>
  <c r="E32" i="1" s="1"/>
  <c r="E12" i="3"/>
  <c r="D26" i="3"/>
  <c r="J8" i="4" s="1"/>
  <c r="J7" i="4" s="1"/>
  <c r="E21" i="3" l="1"/>
  <c r="E15" i="3" s="1"/>
  <c r="E14" i="3" s="1"/>
  <c r="D14" i="3" s="1"/>
  <c r="D15" i="3" s="1"/>
  <c r="D21" i="3" s="1"/>
  <c r="D37" i="1"/>
  <c r="D33" i="1" s="1"/>
  <c r="D32" i="1" s="1"/>
  <c r="F32" i="1" s="1"/>
  <c r="F14" i="3" l="1"/>
  <c r="F15" i="3" s="1"/>
  <c r="F21" i="3" s="1"/>
</calcChain>
</file>

<file path=xl/sharedStrings.xml><?xml version="1.0" encoding="utf-8"?>
<sst xmlns="http://schemas.openxmlformats.org/spreadsheetml/2006/main" count="197" uniqueCount="77">
  <si>
    <t>Нерегулируемые цены на электрическую энергию (мощность),</t>
  </si>
  <si>
    <t>на территории Тюменской области, ХМАО и ЯНАО в июне 2015 года (прогноз)</t>
  </si>
  <si>
    <t>поставляемую ООО "Сургутэнергосбыт"</t>
  </si>
  <si>
    <t xml:space="preserve">на территории Тюменской области, ХМАО и ЯНАО в июне 2015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</si>
  <si>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</si>
  <si>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</si>
  <si>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</si>
  <si>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</si>
  <si>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</si>
  <si>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</si>
  <si>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</si>
  <si>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</si>
  <si>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</si>
  <si>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</si>
  <si>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</si>
  <si>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</si>
  <si>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</si>
  <si>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</si>
  <si>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</si>
  <si>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</si>
  <si>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</si>
  <si>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</si>
  <si>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</si>
  <si>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</si>
  <si>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</si>
  <si>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</si>
  <si>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</si>
  <si>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</si>
  <si>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</si>
  <si>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</si>
  <si>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</si>
  <si>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</si>
  <si>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«Тюменьэнергосбыт»</t>
  </si>
  <si>
    <t xml:space="preserve">Начальник </t>
  </si>
  <si>
    <t>планово-экономического отдела</t>
  </si>
  <si>
    <t>О.Ю.Стрельцова</t>
  </si>
  <si>
    <t>Рубан Е.Н.</t>
  </si>
  <si>
    <t>41 50 64</t>
  </si>
  <si>
    <t>2. Третья ценовая категория</t>
  </si>
  <si>
    <t>ВН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</si>
  <si>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</si>
  <si>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</si>
  <si>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</si>
  <si>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</si>
  <si>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</si>
  <si>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</si>
  <si>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</si>
  <si>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</si>
  <si>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</si>
  <si>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</si>
  <si>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</si>
  <si>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</si>
  <si>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</si>
  <si>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</si>
  <si>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</si>
  <si>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</si>
  <si>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</si>
  <si>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</si>
  <si>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</si>
  <si>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</si>
  <si>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</si>
  <si>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</si>
  <si>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</si>
  <si>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</si>
  <si>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</si>
  <si>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</si>
  <si>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</si>
  <si>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r>
      <rPr>
        <b/>
        <sz val="12"/>
        <color indexed="60"/>
        <rFont val="Arial"/>
        <family val="2"/>
        <charset val="204"/>
      </rPr>
      <t>июнь</t>
    </r>
    <r>
      <rPr>
        <b/>
        <sz val="12"/>
        <color indexed="8"/>
        <rFont val="Arial"/>
        <family val="2"/>
        <charset val="204"/>
      </rPr>
      <t xml:space="preserve"> 2015 года</t>
    </r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</si>
  <si>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</si>
  <si>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</si>
  <si>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</si>
  <si>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</si>
  <si>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</si>
  <si>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</si>
  <si>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</si>
  <si>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</si>
  <si>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июне 2015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</si>
</sst>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000"/>
    <numFmt numFmtId="169" formatCode="0.00_)"/>
    <numFmt numFmtId="170" formatCode="_-* #,##0.00\ _р_._-;\-* #,##0.00\ _р_._-;_-* &quot;-&quot;??\ _р_._-;_-@_-"/>
    <numFmt numFmtId="171" formatCode="_(* #,##0.00_);_(* \(#,##0.00\);_(* &quot;-&quot;??_);_(@_)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60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38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6" fillId="0" borderId="76" applyNumberFormat="0" applyFill="0" applyAlignment="0" applyProtection="0"/>
    <xf numFmtId="0" fontId="4" fillId="0" borderId="0"/>
    <xf numFmtId="0" fontId="4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/>
    <xf numFmtId="38" fontId="29" fillId="19" borderId="0" applyNumberFormat="0" applyBorder="0" applyAlignment="0" applyProtection="0"/>
    <xf numFmtId="10" fontId="29" fillId="20" borderId="15" applyNumberFormat="0" applyBorder="0" applyAlignment="0" applyProtection="0"/>
    <xf numFmtId="37" fontId="30" fillId="0" borderId="0"/>
    <xf numFmtId="37" fontId="30" fillId="0" borderId="0"/>
    <xf numFmtId="169" fontId="31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32" fillId="10" borderId="77" applyNumberFormat="0" applyAlignment="0" applyProtection="0"/>
    <xf numFmtId="0" fontId="33" fillId="25" borderId="78" applyNumberFormat="0" applyAlignment="0" applyProtection="0"/>
    <xf numFmtId="0" fontId="34" fillId="25" borderId="77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79" applyNumberFormat="0" applyFill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26" borderId="80" applyNumberFormat="0" applyFont="0" applyAlignment="0" applyProtection="0"/>
    <xf numFmtId="0" fontId="39" fillId="0" borderId="0"/>
    <xf numFmtId="0" fontId="40" fillId="0" borderId="81" applyNumberFormat="0" applyFill="0" applyAlignment="0" applyProtection="0"/>
    <xf numFmtId="0" fontId="41" fillId="6" borderId="0" applyNumberFormat="0" applyBorder="0" applyAlignment="0" applyProtection="0"/>
    <xf numFmtId="0" fontId="36" fillId="7" borderId="0" applyNumberFormat="0" applyBorder="0" applyAlignment="0" applyProtection="0"/>
    <xf numFmtId="0" fontId="42" fillId="27" borderId="82" applyNumberFormat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6" borderId="80" applyNumberFormat="0" applyFont="0" applyAlignment="0" applyProtection="0"/>
    <xf numFmtId="0" fontId="44" fillId="28" borderId="0" applyNumberFormat="0" applyBorder="0" applyAlignment="0" applyProtection="0"/>
    <xf numFmtId="0" fontId="39" fillId="0" borderId="0"/>
    <xf numFmtId="0" fontId="13" fillId="26" borderId="80" applyNumberFormat="0" applyFont="0" applyAlignment="0" applyProtection="0"/>
    <xf numFmtId="0" fontId="39" fillId="0" borderId="0"/>
    <xf numFmtId="0" fontId="39" fillId="0" borderId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81" applyNumberFormat="0" applyFill="0" applyAlignment="0" applyProtection="0"/>
    <xf numFmtId="0" fontId="4" fillId="0" borderId="0"/>
    <xf numFmtId="0" fontId="45" fillId="27" borderId="82" applyNumberFormat="0" applyAlignment="0" applyProtection="0"/>
    <xf numFmtId="0" fontId="37" fillId="0" borderId="0" applyNumberFormat="0" applyFill="0" applyBorder="0" applyAlignment="0" applyProtection="0"/>
    <xf numFmtId="0" fontId="46" fillId="0" borderId="83" applyNumberFormat="0" applyFill="0" applyAlignment="0" applyProtection="0"/>
    <xf numFmtId="0" fontId="47" fillId="0" borderId="84" applyNumberFormat="0" applyFill="0" applyAlignment="0" applyProtection="0"/>
    <xf numFmtId="0" fontId="48" fillId="0" borderId="85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76" applyNumberFormat="0" applyFill="0" applyAlignment="0" applyProtection="0"/>
    <xf numFmtId="0" fontId="45" fillId="27" borderId="82" applyNumberFormat="0" applyAlignment="0" applyProtection="0"/>
    <xf numFmtId="0" fontId="49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/>
    <xf numFmtId="0" fontId="6" fillId="0" borderId="0"/>
    <xf numFmtId="0" fontId="6" fillId="0" borderId="0"/>
    <xf numFmtId="0" fontId="13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29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41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26" borderId="80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0" fillId="0" borderId="81" applyNumberFormat="0" applyFill="0" applyAlignment="0" applyProtection="0"/>
    <xf numFmtId="0" fontId="6" fillId="0" borderId="0"/>
    <xf numFmtId="0" fontId="51" fillId="0" borderId="0"/>
    <xf numFmtId="0" fontId="6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2" fillId="17" borderId="0" applyNumberFormat="0" applyBorder="0" applyAlignment="0" applyProtection="0"/>
    <xf numFmtId="0" fontId="52" fillId="12" borderId="0" applyNumberFormat="0" applyBorder="0" applyAlignment="0" applyProtection="0"/>
    <xf numFmtId="0" fontId="52" fillId="28" borderId="0" applyNumberFormat="0" applyBorder="0" applyAlignment="0" applyProtection="0"/>
    <xf numFmtId="0" fontId="52" fillId="25" borderId="0" applyNumberFormat="0" applyBorder="0" applyAlignment="0" applyProtection="0"/>
    <xf numFmtId="0" fontId="52" fillId="17" borderId="0" applyNumberFormat="0" applyBorder="0" applyAlignment="0" applyProtection="0"/>
    <xf numFmtId="0" fontId="5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6" fillId="7" borderId="0" applyNumberFormat="0" applyBorder="0" applyAlignment="0" applyProtection="0"/>
    <xf numFmtId="0" fontId="26" fillId="0" borderId="76" applyNumberFormat="0" applyFill="0" applyAlignment="0" applyProtection="0"/>
    <xf numFmtId="0" fontId="27" fillId="21" borderId="0" applyNumberFormat="0" applyBorder="0" applyAlignment="0" applyProtection="0"/>
    <xf numFmtId="0" fontId="26" fillId="0" borderId="76" applyNumberFormat="0" applyFill="0" applyAlignment="0" applyProtection="0"/>
    <xf numFmtId="0" fontId="33" fillId="25" borderId="78" applyNumberFormat="0" applyAlignment="0" applyProtection="0"/>
    <xf numFmtId="0" fontId="4" fillId="0" borderId="0"/>
    <xf numFmtId="0" fontId="4" fillId="0" borderId="0"/>
    <xf numFmtId="0" fontId="41" fillId="6" borderId="0" applyNumberFormat="0" applyBorder="0" applyAlignment="0" applyProtection="0"/>
    <xf numFmtId="0" fontId="27" fillId="22" borderId="0" applyNumberFormat="0" applyBorder="0" applyAlignment="0" applyProtection="0"/>
    <xf numFmtId="0" fontId="36" fillId="7" borderId="0" applyNumberFormat="0" applyBorder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6" fillId="0" borderId="0"/>
    <xf numFmtId="0" fontId="6" fillId="26" borderId="80" applyNumberFormat="0" applyFont="0" applyAlignment="0" applyProtection="0"/>
    <xf numFmtId="0" fontId="48" fillId="0" borderId="85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0" fillId="0" borderId="81" applyNumberFormat="0" applyFill="0" applyAlignment="0" applyProtection="0"/>
    <xf numFmtId="0" fontId="40" fillId="0" borderId="81" applyNumberFormat="0" applyFill="0" applyAlignment="0" applyProtection="0"/>
    <xf numFmtId="0" fontId="45" fillId="27" borderId="82" applyNumberFormat="0" applyAlignment="0" applyProtection="0"/>
    <xf numFmtId="0" fontId="45" fillId="27" borderId="82" applyNumberFormat="0" applyAlignment="0" applyProtection="0"/>
    <xf numFmtId="0" fontId="3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2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0" fillId="0" borderId="81" applyNumberFormat="0" applyFill="0" applyAlignment="0" applyProtection="0"/>
    <xf numFmtId="0" fontId="42" fillId="27" borderId="82" applyNumberFormat="0" applyAlignment="0" applyProtection="0"/>
    <xf numFmtId="0" fontId="37" fillId="0" borderId="0" applyNumberFormat="0" applyFill="0" applyBorder="0" applyAlignment="0" applyProtection="0"/>
    <xf numFmtId="0" fontId="1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5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5" fontId="5" fillId="2" borderId="29" xfId="1" applyNumberFormat="1" applyFont="1" applyFill="1" applyBorder="1" applyAlignment="1">
      <alignment horizontal="center"/>
    </xf>
    <xf numFmtId="165" fontId="5" fillId="2" borderId="30" xfId="1" applyNumberFormat="1" applyFont="1" applyFill="1" applyBorder="1"/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1" xfId="1" applyNumberFormat="1" applyFont="1" applyFill="1" applyBorder="1" applyAlignment="1">
      <alignment vertical="center"/>
    </xf>
    <xf numFmtId="167" fontId="5" fillId="2" borderId="32" xfId="1" applyNumberFormat="1" applyFont="1" applyFill="1" applyBorder="1" applyAlignment="1">
      <alignment vertical="center"/>
    </xf>
    <xf numFmtId="167" fontId="9" fillId="3" borderId="31" xfId="0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vertical="center"/>
    </xf>
    <xf numFmtId="167" fontId="10" fillId="2" borderId="35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65" fontId="5" fillId="2" borderId="34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6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vertical="center" wrapText="1"/>
    </xf>
    <xf numFmtId="165" fontId="5" fillId="0" borderId="40" xfId="0" applyNumberFormat="1" applyFont="1" applyFill="1" applyBorder="1" applyAlignment="1">
      <alignment vertical="center" wrapText="1"/>
    </xf>
    <xf numFmtId="165" fontId="4" fillId="0" borderId="41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165" fontId="5" fillId="0" borderId="43" xfId="1" applyNumberFormat="1" applyFont="1" applyFill="1" applyBorder="1" applyAlignment="1">
      <alignment horizontal="center" vertical="center"/>
    </xf>
    <xf numFmtId="165" fontId="5" fillId="0" borderId="44" xfId="1" applyNumberFormat="1" applyFont="1" applyFill="1" applyBorder="1" applyAlignment="1">
      <alignment horizontal="center" vertical="center"/>
    </xf>
    <xf numFmtId="165" fontId="5" fillId="0" borderId="45" xfId="1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center" vertical="center"/>
    </xf>
    <xf numFmtId="165" fontId="4" fillId="0" borderId="48" xfId="1" applyNumberFormat="1" applyFont="1" applyFill="1" applyBorder="1" applyAlignment="1">
      <alignment horizontal="center" vertical="center"/>
    </xf>
    <xf numFmtId="165" fontId="4" fillId="0" borderId="49" xfId="1" applyNumberFormat="1" applyFont="1" applyFill="1" applyBorder="1" applyAlignment="1">
      <alignment horizontal="center" vertical="center"/>
    </xf>
    <xf numFmtId="165" fontId="4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5" fontId="5" fillId="4" borderId="38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6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66" fontId="22" fillId="0" borderId="73" xfId="4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166" fontId="22" fillId="0" borderId="75" xfId="4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25" fillId="0" borderId="0" xfId="0" applyFont="1"/>
    <xf numFmtId="164" fontId="2" fillId="0" borderId="0" xfId="92" applyNumberFormat="1" applyFont="1" applyFill="1"/>
    <xf numFmtId="49" fontId="2" fillId="0" borderId="0" xfId="92" applyNumberFormat="1" applyFont="1" applyFill="1"/>
    <xf numFmtId="0" fontId="2" fillId="0" borderId="0" xfId="92" applyFont="1" applyFill="1" applyAlignment="1">
      <alignment horizontal="center"/>
    </xf>
    <xf numFmtId="0" fontId="2" fillId="0" borderId="0" xfId="92" applyFont="1" applyFill="1"/>
    <xf numFmtId="0" fontId="3" fillId="0" borderId="0" xfId="92" applyFont="1" applyFill="1"/>
    <xf numFmtId="0" fontId="4" fillId="0" borderId="0" xfId="92" applyFont="1" applyFill="1"/>
    <xf numFmtId="49" fontId="5" fillId="0" borderId="0" xfId="92" applyNumberFormat="1" applyFont="1" applyFill="1" applyBorder="1" applyAlignment="1">
      <alignment horizontal="left" wrapText="1"/>
    </xf>
    <xf numFmtId="0" fontId="4" fillId="0" borderId="0" xfId="92" applyFont="1" applyFill="1" applyBorder="1"/>
    <xf numFmtId="0" fontId="4" fillId="0" borderId="0" xfId="92" applyFont="1" applyFill="1" applyBorder="1" applyAlignment="1">
      <alignment horizontal="center"/>
    </xf>
    <xf numFmtId="165" fontId="4" fillId="0" borderId="0" xfId="92" applyNumberFormat="1" applyFont="1" applyFill="1"/>
    <xf numFmtId="0" fontId="55" fillId="4" borderId="87" xfId="92" applyFont="1" applyFill="1" applyBorder="1" applyAlignment="1">
      <alignment horizontal="center" wrapText="1"/>
    </xf>
    <xf numFmtId="1" fontId="55" fillId="4" borderId="87" xfId="92" applyNumberFormat="1" applyFont="1" applyFill="1" applyBorder="1" applyAlignment="1">
      <alignment horizontal="center" wrapText="1"/>
    </xf>
    <xf numFmtId="0" fontId="55" fillId="4" borderId="87" xfId="92" applyFont="1" applyFill="1" applyBorder="1" applyAlignment="1">
      <alignment horizontal="center" vertical="top" wrapText="1"/>
    </xf>
    <xf numFmtId="166" fontId="6" fillId="0" borderId="15" xfId="92" applyNumberFormat="1" applyFill="1" applyBorder="1"/>
    <xf numFmtId="166" fontId="4" fillId="0" borderId="0" xfId="92" applyNumberFormat="1" applyFont="1" applyFill="1"/>
    <xf numFmtId="0" fontId="55" fillId="4" borderId="0" xfId="92" applyFont="1" applyFill="1" applyBorder="1" applyAlignment="1">
      <alignment horizontal="center" vertical="top" wrapText="1"/>
    </xf>
    <xf numFmtId="4" fontId="55" fillId="4" borderId="0" xfId="1" applyNumberFormat="1" applyFont="1" applyFill="1" applyBorder="1" applyAlignment="1">
      <alignment horizontal="center" vertical="center" wrapText="1"/>
    </xf>
    <xf numFmtId="0" fontId="54" fillId="4" borderId="0" xfId="92" applyFont="1" applyFill="1"/>
    <xf numFmtId="0" fontId="4" fillId="4" borderId="0" xfId="92" applyFont="1" applyFill="1"/>
    <xf numFmtId="0" fontId="57" fillId="4" borderId="0" xfId="92" applyFont="1" applyFill="1"/>
    <xf numFmtId="164" fontId="4" fillId="0" borderId="0" xfId="92" applyNumberFormat="1" applyFont="1" applyFill="1"/>
    <xf numFmtId="49" fontId="4" fillId="0" borderId="0" xfId="92" applyNumberFormat="1" applyFont="1" applyFill="1"/>
    <xf numFmtId="0" fontId="4" fillId="0" borderId="0" xfId="92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0" fontId="4" fillId="2" borderId="28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 wrapText="1"/>
    </xf>
    <xf numFmtId="49" fontId="4" fillId="2" borderId="34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1" xfId="0" applyNumberFormat="1" applyFont="1" applyFill="1" applyBorder="1" applyAlignment="1">
      <alignment horizontal="center" vertical="center"/>
    </xf>
    <xf numFmtId="167" fontId="5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left" wrapText="1"/>
    </xf>
    <xf numFmtId="49" fontId="11" fillId="2" borderId="34" xfId="0" applyNumberFormat="1" applyFont="1" applyFill="1" applyBorder="1" applyAlignment="1">
      <alignment horizontal="left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55" fillId="4" borderId="31" xfId="92" applyNumberFormat="1" applyFont="1" applyFill="1" applyBorder="1" applyAlignment="1">
      <alignment horizontal="left" wrapText="1"/>
    </xf>
    <xf numFmtId="49" fontId="55" fillId="4" borderId="69" xfId="92" applyNumberFormat="1" applyFont="1" applyFill="1" applyBorder="1" applyAlignment="1">
      <alignment horizontal="left" wrapText="1"/>
    </xf>
    <xf numFmtId="49" fontId="55" fillId="4" borderId="66" xfId="92" applyNumberFormat="1" applyFont="1" applyFill="1" applyBorder="1" applyAlignment="1">
      <alignment horizontal="left" wrapText="1"/>
    </xf>
    <xf numFmtId="4" fontId="55" fillId="4" borderId="15" xfId="1" applyNumberFormat="1" applyFont="1" applyFill="1" applyBorder="1" applyAlignment="1">
      <alignment horizontal="center"/>
    </xf>
    <xf numFmtId="2" fontId="57" fillId="4" borderId="15" xfId="92" applyNumberFormat="1" applyFont="1" applyFill="1" applyBorder="1" applyAlignment="1">
      <alignment horizontal="center" vertical="center"/>
    </xf>
    <xf numFmtId="0" fontId="54" fillId="4" borderId="86" xfId="92" applyFont="1" applyFill="1" applyBorder="1" applyAlignment="1">
      <alignment horizontal="left" vertical="center" wrapText="1"/>
    </xf>
    <xf numFmtId="0" fontId="55" fillId="4" borderId="87" xfId="92" applyFont="1" applyFill="1" applyBorder="1" applyAlignment="1">
      <alignment horizontal="center" wrapText="1"/>
    </xf>
    <xf numFmtId="0" fontId="56" fillId="4" borderId="87" xfId="92" applyFont="1" applyFill="1" applyBorder="1" applyAlignment="1">
      <alignment horizontal="center" vertical="top" wrapText="1"/>
    </xf>
    <xf numFmtId="0" fontId="54" fillId="4" borderId="40" xfId="92" applyFont="1" applyFill="1" applyBorder="1" applyAlignment="1">
      <alignment horizontal="left" vertical="center" wrapText="1"/>
    </xf>
    <xf numFmtId="165" fontId="54" fillId="4" borderId="40" xfId="1" applyNumberFormat="1" applyFont="1" applyFill="1" applyBorder="1" applyAlignment="1">
      <alignment horizontal="center" vertical="center" wrapText="1"/>
    </xf>
    <xf numFmtId="49" fontId="55" fillId="4" borderId="62" xfId="92" applyNumberFormat="1" applyFont="1" applyFill="1" applyBorder="1" applyAlignment="1">
      <alignment horizontal="center" vertical="center" wrapText="1"/>
    </xf>
    <xf numFmtId="49" fontId="55" fillId="4" borderId="88" xfId="92" applyNumberFormat="1" applyFont="1" applyFill="1" applyBorder="1" applyAlignment="1">
      <alignment horizontal="center" vertical="center" wrapText="1"/>
    </xf>
    <xf numFmtId="49" fontId="55" fillId="4" borderId="67" xfId="92" applyNumberFormat="1" applyFont="1" applyFill="1" applyBorder="1" applyAlignment="1">
      <alignment horizontal="center" vertical="center" wrapText="1"/>
    </xf>
    <xf numFmtId="49" fontId="55" fillId="4" borderId="19" xfId="92" applyNumberFormat="1" applyFont="1" applyFill="1" applyBorder="1" applyAlignment="1">
      <alignment horizontal="center" vertical="center" wrapText="1"/>
    </xf>
    <xf numFmtId="49" fontId="55" fillId="4" borderId="40" xfId="92" applyNumberFormat="1" applyFont="1" applyFill="1" applyBorder="1" applyAlignment="1">
      <alignment horizontal="center" vertical="center" wrapText="1"/>
    </xf>
    <xf numFmtId="49" fontId="55" fillId="4" borderId="68" xfId="92" applyNumberFormat="1" applyFont="1" applyFill="1" applyBorder="1" applyAlignment="1">
      <alignment horizontal="center" vertical="center" wrapText="1"/>
    </xf>
    <xf numFmtId="0" fontId="55" fillId="4" borderId="15" xfId="92" applyFont="1" applyFill="1" applyBorder="1" applyAlignment="1">
      <alignment horizontal="center" vertical="center" wrapText="1"/>
    </xf>
    <xf numFmtId="0" fontId="55" fillId="4" borderId="15" xfId="92" applyFont="1" applyFill="1" applyBorder="1" applyAlignment="1">
      <alignment horizontal="center" vertical="center"/>
    </xf>
    <xf numFmtId="49" fontId="2" fillId="0" borderId="0" xfId="92" applyNumberFormat="1" applyFont="1" applyFill="1" applyAlignment="1">
      <alignment horizontal="center" vertical="center"/>
    </xf>
    <xf numFmtId="49" fontId="2" fillId="0" borderId="0" xfId="92" applyNumberFormat="1" applyFont="1" applyFill="1" applyBorder="1" applyAlignment="1">
      <alignment horizontal="center" vertical="center" wrapText="1"/>
    </xf>
    <xf numFmtId="164" fontId="2" fillId="0" borderId="0" xfId="92" applyNumberFormat="1" applyFont="1" applyFill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4" xfId="0" applyNumberFormat="1" applyFont="1" applyFill="1" applyBorder="1" applyAlignment="1">
      <alignment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165" fontId="9" fillId="0" borderId="67" xfId="0" applyNumberFormat="1" applyFont="1" applyFill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textRotation="90" wrapText="1"/>
    </xf>
    <xf numFmtId="49" fontId="4" fillId="0" borderId="65" xfId="0" applyNumberFormat="1" applyFont="1" applyFill="1" applyBorder="1" applyAlignment="1">
      <alignment vertical="center" wrapText="1"/>
    </xf>
    <xf numFmtId="49" fontId="4" fillId="0" borderId="66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horizontal="center" vertical="center"/>
    </xf>
    <xf numFmtId="167" fontId="4" fillId="0" borderId="69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70" xfId="0" applyNumberFormat="1" applyFont="1" applyFill="1" applyBorder="1" applyAlignment="1">
      <alignment horizontal="center" vertical="center" wrapText="1"/>
    </xf>
    <xf numFmtId="167" fontId="4" fillId="0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65" xfId="0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3" fillId="0" borderId="74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</cellXfs>
  <cellStyles count="338">
    <cellStyle name="_x0004_" xfId="5"/>
    <cellStyle name="?" xfId="6"/>
    <cellStyle name="? 2" xfId="7"/>
    <cellStyle name="? 3" xfId="8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AFE" xfId="27"/>
    <cellStyle name="Grey" xfId="28"/>
    <cellStyle name="Input [yellow]" xfId="29"/>
    <cellStyle name="no dec" xfId="30"/>
    <cellStyle name="no dec 2" xfId="31"/>
    <cellStyle name="Normal - Style1" xfId="32"/>
    <cellStyle name="Normal_6296-3H1" xfId="33"/>
    <cellStyle name="Percent [2]" xfId="34"/>
    <cellStyle name="Percent [2] 2" xfId="35"/>
    <cellStyle name="Акцент1 2" xfId="36"/>
    <cellStyle name="Акцент2 2" xfId="37"/>
    <cellStyle name="Акцент3 2" xfId="38"/>
    <cellStyle name="Акцент4 2" xfId="39"/>
    <cellStyle name="Акцент5 2" xfId="40"/>
    <cellStyle name="Акцент6 2" xfId="41"/>
    <cellStyle name="Ввод  2" xfId="42"/>
    <cellStyle name="Вывод 2" xfId="43"/>
    <cellStyle name="Вычисление 2" xfId="44"/>
    <cellStyle name="Гиперссылка 2" xfId="45"/>
    <cellStyle name="ЀЄ" xfId="46"/>
    <cellStyle name="Є" xfId="47"/>
    <cellStyle name="Є_x0004_" xfId="48"/>
    <cellStyle name="ЄЀЄЄЄ" xfId="49"/>
    <cellStyle name="ЄЄ" xfId="50"/>
    <cellStyle name="ЄЄ_x0004_" xfId="51"/>
    <cellStyle name="Є_x0004_Є" xfId="52"/>
    <cellStyle name="ЄЄЀЄ" xfId="53"/>
    <cellStyle name="ЄЄЄ" xfId="54"/>
    <cellStyle name="ЄЄЄ_x0004_" xfId="55"/>
    <cellStyle name="ЄЄ_x0004_Є_x0004_" xfId="56"/>
    <cellStyle name="ЄЄЄЄ" xfId="57"/>
    <cellStyle name="ЄЄЄЄ_x0004_" xfId="58"/>
    <cellStyle name="ЄЄЄЄЄ" xfId="59"/>
    <cellStyle name="ЄЄЄЄЄ_x0004_" xfId="60"/>
    <cellStyle name="ЄЄЄ_x0004_ЄЄ" xfId="61"/>
    <cellStyle name="ЄЄЄЄЄ 2" xfId="62"/>
    <cellStyle name="ЄЄЄ_x0004_ЄЄ 2" xfId="63"/>
    <cellStyle name="ЄЄЄ_x0004_ЄЄ 2 2" xfId="64"/>
    <cellStyle name="ЄЄЄЄЄ 3" xfId="65"/>
    <cellStyle name="ЄЄЄЄЄ 4" xfId="66"/>
    <cellStyle name="ЄЄЄЄЄ 5" xfId="67"/>
    <cellStyle name="ЄЄЄЄЄ 6" xfId="68"/>
    <cellStyle name="ЄЄЄЄЄ 7" xfId="69"/>
    <cellStyle name="ЄЄЄЄЄ 8" xfId="70"/>
    <cellStyle name="ЄЄЄ_x0004_ЄЄ_Отчеты_МППМ_ДФР_v015 (2)" xfId="71"/>
    <cellStyle name="ЄЄЄ_x0004_ЄЄЄЀЄЄЄЄЄ_x0004_ЄЄЄЄЄ" xfId="72"/>
    <cellStyle name="ЄЄЄ_x0004_ЄЄЄЀЄЄЄЄЄ_x0004_ЄЄЄЄЄ 2" xfId="73"/>
    <cellStyle name="ЄЄЄ_x0004_ЄЄЄЀЄЄЄЄЄ_x0004_ЄЄЄЄЄ 3" xfId="74"/>
    <cellStyle name="ЄЄЄ_x0004_ЄЄЄЀЄЄЄЄЄ_x0004_ЄЄЄЄЄ 4" xfId="75"/>
    <cellStyle name="ЄЄЄ_x0004_ЄЄЄЀЄЄЄЄЄ_x0004_ЄЄЄЄЄ 5" xfId="76"/>
    <cellStyle name="ЄЄЄ_x0004_ЄЄЄЀЄЄЄЄЄ_x0004_ЄЄЄЄЄ 6" xfId="77"/>
    <cellStyle name="ЄЄЄ_x0004_ЄЄЄЀЄЄЄЄЄ_x0004_ЄЄЄЄЄ 7" xfId="78"/>
    <cellStyle name="ЄЄЄЄ_x0004_ЄЄЄ" xfId="79"/>
    <cellStyle name="Є_x0004_ЄЄЄЄ_x0004_ЄЄ_x0004_" xfId="80"/>
    <cellStyle name="ЄЄЄЄЄ_x0004_ЄЄЄ" xfId="81"/>
    <cellStyle name="ЄЄ_x0004_ЄЄЄЄЄЄЄ" xfId="82"/>
    <cellStyle name="Заголовок 1 2" xfId="83"/>
    <cellStyle name="Заголовок 2 2" xfId="84"/>
    <cellStyle name="Заголовок 3 2" xfId="85"/>
    <cellStyle name="Заголовок 4 2" xfId="86"/>
    <cellStyle name="Итог 2" xfId="87"/>
    <cellStyle name="Контрольная ячейка 2" xfId="88"/>
    <cellStyle name="Название 2" xfId="89"/>
    <cellStyle name="Нейтральный 2" xfId="90"/>
    <cellStyle name="Обычный" xfId="0" builtinId="0"/>
    <cellStyle name="Обычный 10" xfId="91"/>
    <cellStyle name="Обычный 10 2" xfId="92"/>
    <cellStyle name="Обычный 10 2 2" xfId="93"/>
    <cellStyle name="Обычный 10 3" xfId="94"/>
    <cellStyle name="Обычный 10 3 2" xfId="296"/>
    <cellStyle name="Обычный 10 4" xfId="297"/>
    <cellStyle name="Обычный 10 5" xfId="298"/>
    <cellStyle name="Обычный 11" xfId="95"/>
    <cellStyle name="Обычный 12" xfId="96"/>
    <cellStyle name="Обычный 12 2" xfId="97"/>
    <cellStyle name="Обычный 12 2 2" xfId="299"/>
    <cellStyle name="Обычный 12 2 3" xfId="300"/>
    <cellStyle name="Обычный 12 2 4" xfId="301"/>
    <cellStyle name="Обычный 12 3" xfId="98"/>
    <cellStyle name="Обычный 13" xfId="99"/>
    <cellStyle name="Обычный 13 2" xfId="302"/>
    <cellStyle name="Обычный 13 3" xfId="303"/>
    <cellStyle name="Обычный 13 4" xfId="304"/>
    <cellStyle name="Обычный 14" xfId="100"/>
    <cellStyle name="Обычный 14 2" xfId="101"/>
    <cellStyle name="Обычный 15" xfId="102"/>
    <cellStyle name="Обычный 15 2" xfId="305"/>
    <cellStyle name="Обычный 15 3" xfId="306"/>
    <cellStyle name="Обычный 15 4" xfId="307"/>
    <cellStyle name="Обычный 16" xfId="103"/>
    <cellStyle name="Обычный 16 2" xfId="104"/>
    <cellStyle name="Обычный 17" xfId="105"/>
    <cellStyle name="Обычный 17 2" xfId="308"/>
    <cellStyle name="Обычный 17 3" xfId="309"/>
    <cellStyle name="Обычный 17 4" xfId="310"/>
    <cellStyle name="Обычный 18" xfId="106"/>
    <cellStyle name="Обычный 18 2" xfId="107"/>
    <cellStyle name="Обычный 18 2 2" xfId="311"/>
    <cellStyle name="Обычный 18 3" xfId="312"/>
    <cellStyle name="Обычный 18 4" xfId="313"/>
    <cellStyle name="Обычный 19" xfId="108"/>
    <cellStyle name="Обычный 19 2" xfId="109"/>
    <cellStyle name="Обычный 2" xfId="4"/>
    <cellStyle name="Обычный 2 2" xfId="110"/>
    <cellStyle name="Обычный 2 2 2" xfId="111"/>
    <cellStyle name="Обычный 2 2 3" xfId="112"/>
    <cellStyle name="Обычный 2 2 4" xfId="113"/>
    <cellStyle name="Обычный 2 2 4 2" xfId="114"/>
    <cellStyle name="Обычный 2 2 5" xfId="115"/>
    <cellStyle name="Обычный 2 2_Расчет (2)" xfId="116"/>
    <cellStyle name="Обычный 2 3" xfId="117"/>
    <cellStyle name="Обычный 2 3 2" xfId="118"/>
    <cellStyle name="Обычный 2 4" xfId="119"/>
    <cellStyle name="Обычный 2 5" xfId="120"/>
    <cellStyle name="Обычный 2 5 2" xfId="314"/>
    <cellStyle name="Обычный 2 5 3" xfId="315"/>
    <cellStyle name="Обычный 2 5 4" xfId="316"/>
    <cellStyle name="Обычный 2 6" xfId="121"/>
    <cellStyle name="Обычный 2 6 2" xfId="317"/>
    <cellStyle name="Обычный 2 6 3" xfId="318"/>
    <cellStyle name="Обычный 2 6 4" xfId="319"/>
    <cellStyle name="Обычный 2 7" xfId="122"/>
    <cellStyle name="Обычный 2 7 2" xfId="320"/>
    <cellStyle name="Обычный 2 7 3" xfId="321"/>
    <cellStyle name="Обычный 2 7 4" xfId="322"/>
    <cellStyle name="Обычный 2 8" xfId="123"/>
    <cellStyle name="Обычный 2_Расчет (2)" xfId="124"/>
    <cellStyle name="Обычный 20" xfId="125"/>
    <cellStyle name="Обычный 21" xfId="126"/>
    <cellStyle name="Обычный 22" xfId="127"/>
    <cellStyle name="Обычный 23" xfId="128"/>
    <cellStyle name="Обычный 24" xfId="129"/>
    <cellStyle name="Обычный 25" xfId="130"/>
    <cellStyle name="Обычный 26" xfId="131"/>
    <cellStyle name="Обычный 27" xfId="132"/>
    <cellStyle name="Обычный 28" xfId="133"/>
    <cellStyle name="Обычный 29" xfId="134"/>
    <cellStyle name="Обычный 3" xfId="135"/>
    <cellStyle name="Обычный 3 2" xfId="136"/>
    <cellStyle name="Обычный 3 2 2" xfId="137"/>
    <cellStyle name="Обычный 3 2 2 2" xfId="323"/>
    <cellStyle name="Обычный 3 2 2 3" xfId="324"/>
    <cellStyle name="Обычный 3 2 2 4" xfId="325"/>
    <cellStyle name="Обычный 3 2 3" xfId="138"/>
    <cellStyle name="Обычный 3 2_Расчет (2)" xfId="139"/>
    <cellStyle name="Обычный 3 3" xfId="326"/>
    <cellStyle name="Обычный 3 4" xfId="327"/>
    <cellStyle name="Обычный 3 5" xfId="328"/>
    <cellStyle name="Обычный 3_Расчет (2)" xfId="140"/>
    <cellStyle name="Обычный 30" xfId="141"/>
    <cellStyle name="Обычный 31" xfId="142"/>
    <cellStyle name="Обычный 32" xfId="143"/>
    <cellStyle name="Обычный 33" xfId="144"/>
    <cellStyle name="Обычный 34" xfId="145"/>
    <cellStyle name="Обычный 35" xfId="146"/>
    <cellStyle name="Обычный 36" xfId="147"/>
    <cellStyle name="Обычный 37" xfId="148"/>
    <cellStyle name="Обычный 4" xfId="3"/>
    <cellStyle name="Обычный 4 2" xfId="149"/>
    <cellStyle name="Обычный 4 3" xfId="150"/>
    <cellStyle name="Обычный 45" xfId="151"/>
    <cellStyle name="Обычный 45 2" xfId="329"/>
    <cellStyle name="Обычный 45 3" xfId="330"/>
    <cellStyle name="Обычный 45 4" xfId="331"/>
    <cellStyle name="Обычный 5" xfId="152"/>
    <cellStyle name="Обычный 51" xfId="153"/>
    <cellStyle name="Обычный 52" xfId="154"/>
    <cellStyle name="Обычный 54" xfId="155"/>
    <cellStyle name="Обычный 6" xfId="156"/>
    <cellStyle name="Обычный 6 2" xfId="157"/>
    <cellStyle name="Обычный 6_Расчет (2)" xfId="158"/>
    <cellStyle name="Обычный 7" xfId="159"/>
    <cellStyle name="Обычный 7 2" xfId="332"/>
    <cellStyle name="Обычный 7 3" xfId="333"/>
    <cellStyle name="Обычный 7 4" xfId="334"/>
    <cellStyle name="Обычный 8" xfId="160"/>
    <cellStyle name="Обычный 8 2" xfId="161"/>
    <cellStyle name="Обычный 8 2 2" xfId="335"/>
    <cellStyle name="Обычный 8 2 3" xfId="336"/>
    <cellStyle name="Обычный 8 2 4" xfId="337"/>
    <cellStyle name="Обычный 8 3" xfId="162"/>
    <cellStyle name="Обычный 9" xfId="163"/>
    <cellStyle name="Плохой 2" xfId="164"/>
    <cellStyle name="Пояснение 2" xfId="165"/>
    <cellStyle name="Примечание 2" xfId="166"/>
    <cellStyle name="Процентный 2" xfId="167"/>
    <cellStyle name="Процентный 3" xfId="168"/>
    <cellStyle name="Процентный 4" xfId="169"/>
    <cellStyle name="Связанная ячейка 2" xfId="170"/>
    <cellStyle name="Стиль 1" xfId="171"/>
    <cellStyle name="Стиль 1 2" xfId="172"/>
    <cellStyle name="Стиль 1 2 2" xfId="173"/>
    <cellStyle name="Стиль 10" xfId="174"/>
    <cellStyle name="Стиль 10 2" xfId="175"/>
    <cellStyle name="Стиль 11" xfId="176"/>
    <cellStyle name="Стиль 11 2" xfId="177"/>
    <cellStyle name="Стиль 12" xfId="178"/>
    <cellStyle name="Стиль 12 2" xfId="179"/>
    <cellStyle name="Стиль 13" xfId="180"/>
    <cellStyle name="Стиль 14" xfId="181"/>
    <cellStyle name="Стиль 15" xfId="182"/>
    <cellStyle name="Стиль 16" xfId="183"/>
    <cellStyle name="Стиль 17" xfId="184"/>
    <cellStyle name="Стиль 18" xfId="185"/>
    <cellStyle name="Стиль 2" xfId="186"/>
    <cellStyle name="Стиль 2 2" xfId="187"/>
    <cellStyle name="Стиль 3" xfId="188"/>
    <cellStyle name="Стиль 3 2" xfId="189"/>
    <cellStyle name="Стиль 4" xfId="190"/>
    <cellStyle name="Стиль 4 2" xfId="191"/>
    <cellStyle name="Стиль 5" xfId="192"/>
    <cellStyle name="Стиль 5 2" xfId="193"/>
    <cellStyle name="Стиль 6" xfId="194"/>
    <cellStyle name="Стиль 6 2" xfId="195"/>
    <cellStyle name="Стиль 7" xfId="196"/>
    <cellStyle name="Стиль 7 2" xfId="197"/>
    <cellStyle name="Стиль 8" xfId="198"/>
    <cellStyle name="Стиль 8 2" xfId="199"/>
    <cellStyle name="Стиль 9" xfId="200"/>
    <cellStyle name="Стиль 9 2" xfId="201"/>
    <cellStyle name="Текст предупреждения 2" xfId="202"/>
    <cellStyle name="Тысячи [0]" xfId="203"/>
    <cellStyle name="Тысячи_pldt" xfId="204"/>
    <cellStyle name="Финансовый 10" xfId="205"/>
    <cellStyle name="Финансовый 11" xfId="206"/>
    <cellStyle name="Финансовый 12" xfId="207"/>
    <cellStyle name="Финансовый 13" xfId="208"/>
    <cellStyle name="Финансовый 14" xfId="209"/>
    <cellStyle name="Финансовый 15" xfId="210"/>
    <cellStyle name="Финансовый 16" xfId="211"/>
    <cellStyle name="Финансовый 17" xfId="212"/>
    <cellStyle name="Финансовый 18" xfId="213"/>
    <cellStyle name="Финансовый 19" xfId="214"/>
    <cellStyle name="Финансовый 2" xfId="215"/>
    <cellStyle name="Финансовый 2 2" xfId="216"/>
    <cellStyle name="Финансовый 2 2 2" xfId="2"/>
    <cellStyle name="Финансовый 2 3" xfId="217"/>
    <cellStyle name="Финансовый 2 3 2" xfId="218"/>
    <cellStyle name="Финансовый 2 3 3" xfId="1"/>
    <cellStyle name="Финансовый 2 4" xfId="219"/>
    <cellStyle name="Финансовый 2 5" xfId="220"/>
    <cellStyle name="Финансовый 20" xfId="221"/>
    <cellStyle name="Финансовый 21" xfId="222"/>
    <cellStyle name="Финансовый 22" xfId="223"/>
    <cellStyle name="Финансовый 23" xfId="224"/>
    <cellStyle name="Финансовый 24" xfId="225"/>
    <cellStyle name="Финансовый 25" xfId="226"/>
    <cellStyle name="Финансовый 26" xfId="227"/>
    <cellStyle name="Финансовый 27" xfId="228"/>
    <cellStyle name="Финансовый 28" xfId="229"/>
    <cellStyle name="Финансовый 3" xfId="230"/>
    <cellStyle name="Финансовый 3 2" xfId="231"/>
    <cellStyle name="Финансовый 3 3" xfId="232"/>
    <cellStyle name="Финансовый 4" xfId="233"/>
    <cellStyle name="Финансовый 4 2" xfId="234"/>
    <cellStyle name="Финансовый 5" xfId="235"/>
    <cellStyle name="Финансовый 5 2" xfId="236"/>
    <cellStyle name="Финансовый 5 3" xfId="237"/>
    <cellStyle name="Финансовый 6" xfId="238"/>
    <cellStyle name="Финансовый 6 2" xfId="239"/>
    <cellStyle name="Финансовый 7" xfId="240"/>
    <cellStyle name="Финансовый 7 2" xfId="241"/>
    <cellStyle name="Финансовый 8" xfId="242"/>
    <cellStyle name="Финансовый 8 2" xfId="243"/>
    <cellStyle name="Финансовый 9" xfId="244"/>
    <cellStyle name="Финансовый 9 2" xfId="245"/>
    <cellStyle name="Хороший 2" xfId="246"/>
    <cellStyle name="㼿" xfId="247"/>
    <cellStyle name="㼿 2" xfId="248"/>
    <cellStyle name="㼿 3" xfId="249"/>
    <cellStyle name="㼿?" xfId="250"/>
    <cellStyle name="㼿? 2" xfId="251"/>
    <cellStyle name="㼿? 2 2" xfId="252"/>
    <cellStyle name="㼿? 3" xfId="253"/>
    <cellStyle name="㼿㼿" xfId="254"/>
    <cellStyle name="㼿㼿 2" xfId="255"/>
    <cellStyle name="㼿㼿?" xfId="256"/>
    <cellStyle name="㼿㼿? 2" xfId="257"/>
    <cellStyle name="㼿㼿? 2 2" xfId="258"/>
    <cellStyle name="㼿㼿? 3" xfId="259"/>
    <cellStyle name="㼿㼿? 4" xfId="260"/>
    <cellStyle name="㼿㼿㼿" xfId="261"/>
    <cellStyle name="㼿㼿㼿 2" xfId="262"/>
    <cellStyle name="㼿㼿㼿 3" xfId="263"/>
    <cellStyle name="㼿㼿㼿?" xfId="264"/>
    <cellStyle name="㼿㼿㼿? 2" xfId="265"/>
    <cellStyle name="㼿㼿㼿? 2 2" xfId="266"/>
    <cellStyle name="㼿㼿㼿? 3" xfId="267"/>
    <cellStyle name="㼿㼿㼿㼿" xfId="268"/>
    <cellStyle name="㼿㼿㼿㼿 2" xfId="269"/>
    <cellStyle name="㼿㼿㼿㼿?" xfId="270"/>
    <cellStyle name="㼿㼿㼿㼿? 2" xfId="271"/>
    <cellStyle name="㼿㼿㼿㼿㼿" xfId="272"/>
    <cellStyle name="㼿㼿㼿㼿㼿 10" xfId="273"/>
    <cellStyle name="㼿㼿㼿㼿㼿 10 2" xfId="274"/>
    <cellStyle name="㼿㼿㼿㼿㼿 11" xfId="275"/>
    <cellStyle name="㼿㼿㼿㼿㼿 11 2" xfId="276"/>
    <cellStyle name="㼿㼿㼿㼿㼿 2" xfId="277"/>
    <cellStyle name="㼿㼿㼿㼿㼿 3" xfId="278"/>
    <cellStyle name="㼿㼿㼿㼿㼿 4" xfId="279"/>
    <cellStyle name="㼿㼿㼿㼿㼿 5" xfId="280"/>
    <cellStyle name="㼿㼿㼿㼿㼿 6" xfId="281"/>
    <cellStyle name="㼿㼿㼿㼿㼿 7" xfId="282"/>
    <cellStyle name="㼿㼿㼿㼿㼿 7 2" xfId="283"/>
    <cellStyle name="㼿㼿㼿㼿㼿 8" xfId="284"/>
    <cellStyle name="㼿㼿㼿㼿㼿 9" xfId="285"/>
    <cellStyle name="㼿㼿㼿㼿㼿?" xfId="286"/>
    <cellStyle name="㼿㼿㼿㼿㼿㼿" xfId="287"/>
    <cellStyle name="㼿㼿㼿㼿㼿㼿 2" xfId="288"/>
    <cellStyle name="㼿㼿㼿㼿㼿㼿?" xfId="289"/>
    <cellStyle name="㼿㼿㼿㼿㼿㼿㼿" xfId="290"/>
    <cellStyle name="㼿㼿㼿㼿㼿㼿㼿 2" xfId="291"/>
    <cellStyle name="㼿㼿㼿㼿㼿㼿㼿㼿" xfId="292"/>
    <cellStyle name="㼿㼿㼿㼿㼿㼿㼿㼿㼿" xfId="293"/>
    <cellStyle name="㼿㼿㼿㼿㼿㼿㼿㼿㼿㼿" xfId="294"/>
    <cellStyle name="㼿㼿㼿㼿㼿㼿㼿㼿㼿㼿㼿㼿㼿㼿㼿㼿㼿㼿㼿㼿㼿㼿㼿㼿㼿㼿㼿㼿㼿" xfId="2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2;/&#1060;&#1040;&#1050;&#1058;/&#1055;&#1088;&#1086;&#1095;&#1080;&#1077;/2015/06_&#1048;&#1102;&#1085;&#1100;/&#1048;&#1070;&#1053;&#1068;_2015_&#1055;&#1088;&#1086;&#1095;&#1080;&#1077;%20&#1047;&#1040;&#1050;&#1056;&#1067;&#1058;&#1048;&#104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Форма "/>
      <sheetName val="отк. май"/>
      <sheetName val="Реестр сделок"/>
      <sheetName val="Расч.М"/>
      <sheetName val="3 ЦК"/>
      <sheetName val="Акт МТА"/>
      <sheetName val="Акт Запсибтрансгаз"/>
      <sheetName val="Акт Сургутмебель"/>
      <sheetName val="Акт НОРД"/>
      <sheetName val="Акт УСГС"/>
      <sheetName val="Э.Э.СГМС (1ЦК ТЭК)"/>
      <sheetName val="Акт Зеленый город"/>
      <sheetName val="Для ТЭПов"/>
      <sheetName val="Лист2"/>
      <sheetName val="ПС_МТА "/>
      <sheetName val="ПС_Запсибтрансгаз"/>
      <sheetName val="ПС_Сургутмебель "/>
      <sheetName val="ПС_НОРД "/>
      <sheetName val="ПС_УСГС "/>
      <sheetName val="ПС_Зелёный город "/>
    </sheetNames>
    <sheetDataSet>
      <sheetData sheetId="0">
        <row r="64">
          <cell r="F64">
            <v>375.94715445726399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="86" zoomScaleNormal="89" zoomScaleSheetLayoutView="86" workbookViewId="0">
      <selection activeCell="C90" sqref="C90"/>
    </sheetView>
  </sheetViews>
  <sheetFormatPr defaultRowHeight="12.75" outlineLevelRow="1" x14ac:dyDescent="0.2"/>
  <cols>
    <col min="1" max="1" width="8.7109375" style="35" customWidth="1"/>
    <col min="2" max="2" width="50.42578125" style="80" customWidth="1"/>
    <col min="3" max="3" width="13.42578125" style="81" customWidth="1"/>
    <col min="4" max="5" width="13.42578125" style="6" customWidth="1"/>
    <col min="6" max="6" width="14.7109375" style="6" hidden="1" customWidth="1"/>
    <col min="7" max="7" width="15.5703125" style="6" hidden="1" customWidth="1"/>
    <col min="8" max="8" width="14" style="6" hidden="1" customWidth="1"/>
    <col min="9" max="9" width="12.7109375" style="6" hidden="1" customWidth="1"/>
    <col min="10" max="18" width="0" style="6" hidden="1" customWidth="1"/>
    <col min="19" max="16384" width="9.140625" style="6"/>
  </cols>
  <sheetData>
    <row r="1" spans="1:8" ht="6.75" customHeight="1" x14ac:dyDescent="0.25">
      <c r="A1" s="1"/>
      <c r="B1" s="2"/>
      <c r="C1" s="3"/>
      <c r="D1" s="4"/>
      <c r="E1" s="4"/>
      <c r="F1" s="5"/>
    </row>
    <row r="2" spans="1:8" ht="18" x14ac:dyDescent="0.25">
      <c r="A2" s="179" t="s">
        <v>0</v>
      </c>
      <c r="B2" s="179"/>
      <c r="C2" s="179"/>
      <c r="D2" s="179"/>
      <c r="E2" s="179"/>
      <c r="F2" s="5"/>
      <c r="G2" s="6" t="s">
        <v>1</v>
      </c>
    </row>
    <row r="3" spans="1:8" ht="18" x14ac:dyDescent="0.25">
      <c r="A3" s="179" t="s">
        <v>2</v>
      </c>
      <c r="B3" s="179"/>
      <c r="C3" s="179"/>
      <c r="D3" s="179"/>
      <c r="E3" s="179"/>
      <c r="F3" s="5"/>
      <c r="G3" s="6" t="s">
        <v>3</v>
      </c>
    </row>
    <row r="4" spans="1:8" ht="18" x14ac:dyDescent="0.25">
      <c r="A4" s="179" t="s">
        <v>4</v>
      </c>
      <c r="B4" s="179"/>
      <c r="C4" s="179"/>
      <c r="D4" s="179"/>
      <c r="E4" s="179"/>
      <c r="F4" s="5"/>
    </row>
    <row r="5" spans="1:8" ht="9" customHeight="1" x14ac:dyDescent="0.2">
      <c r="A5" s="180" t="str">
        <f>G3</f>
        <v xml:space="preserve">на территории Тюменской области, ХМАО и ЯНАО в июне 2015 года (факт)                                                                                                                   </v>
      </c>
      <c r="B5" s="180"/>
      <c r="C5" s="180"/>
      <c r="D5" s="180"/>
      <c r="E5" s="180"/>
      <c r="F5" s="5"/>
    </row>
    <row r="6" spans="1:8" ht="19.5" customHeight="1" x14ac:dyDescent="0.2">
      <c r="A6" s="180"/>
      <c r="B6" s="180"/>
      <c r="C6" s="180"/>
      <c r="D6" s="180"/>
      <c r="E6" s="180"/>
      <c r="F6" s="5"/>
    </row>
    <row r="7" spans="1:8" ht="16.5" customHeight="1" x14ac:dyDescent="0.2">
      <c r="A7" s="181" t="s">
        <v>5</v>
      </c>
      <c r="B7" s="181"/>
      <c r="C7" s="181"/>
      <c r="D7" s="181"/>
      <c r="E7" s="181"/>
      <c r="F7" s="181"/>
    </row>
    <row r="8" spans="1:8" ht="12" customHeight="1" x14ac:dyDescent="0.2">
      <c r="A8" s="7"/>
      <c r="B8" s="8"/>
      <c r="C8" s="9"/>
      <c r="D8" s="10"/>
      <c r="E8" s="10"/>
      <c r="F8" s="11"/>
      <c r="G8" s="11"/>
      <c r="H8" s="11"/>
    </row>
    <row r="9" spans="1:8" ht="36.75" customHeight="1" thickBot="1" x14ac:dyDescent="0.25">
      <c r="A9" s="178" t="s">
        <v>6</v>
      </c>
      <c r="B9" s="178"/>
      <c r="C9" s="178"/>
      <c r="D9" s="178"/>
      <c r="E9" s="178"/>
      <c r="F9" s="12"/>
      <c r="G9" s="11"/>
      <c r="H9" s="11"/>
    </row>
    <row r="10" spans="1:8" ht="53.25" customHeight="1" x14ac:dyDescent="0.2">
      <c r="A10" s="183" t="s">
        <v>7</v>
      </c>
      <c r="B10" s="185" t="s">
        <v>8</v>
      </c>
      <c r="C10" s="187" t="s">
        <v>9</v>
      </c>
      <c r="D10" s="189" t="s">
        <v>10</v>
      </c>
      <c r="E10" s="190"/>
      <c r="F10" s="11"/>
      <c r="G10" s="11"/>
    </row>
    <row r="11" spans="1:8" ht="14.25" customHeight="1" thickBot="1" x14ac:dyDescent="0.25">
      <c r="A11" s="184"/>
      <c r="B11" s="186"/>
      <c r="C11" s="188"/>
      <c r="D11" s="13" t="s">
        <v>11</v>
      </c>
      <c r="E11" s="14" t="s">
        <v>12</v>
      </c>
    </row>
    <row r="12" spans="1:8" ht="15.75" customHeight="1" x14ac:dyDescent="0.2">
      <c r="A12" s="15" t="s">
        <v>13</v>
      </c>
      <c r="B12" s="16" t="s">
        <v>14</v>
      </c>
      <c r="C12" s="16"/>
      <c r="D12" s="17"/>
      <c r="E12" s="18"/>
      <c r="F12" s="11"/>
      <c r="G12" s="11"/>
      <c r="H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2">
        <v>4175.8220000000001</v>
      </c>
      <c r="E13" s="23">
        <v>4226.701</v>
      </c>
      <c r="F13" s="11"/>
      <c r="G13" s="11"/>
      <c r="H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7">
        <f>D13-D15</f>
        <v>2044.8256504871115</v>
      </c>
      <c r="E14" s="28">
        <f>E13-E15</f>
        <v>2044.8246504871113</v>
      </c>
      <c r="F14" s="29">
        <f>E14-D14</f>
        <v>-1.0000000002037268E-3</v>
      </c>
      <c r="G14" s="11"/>
      <c r="H14" s="11"/>
    </row>
    <row r="15" spans="1:8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f>D19</f>
        <v>2130.9963495128886</v>
      </c>
      <c r="E15" s="34">
        <f>E19</f>
        <v>2181.8763495128887</v>
      </c>
      <c r="F15" s="11"/>
      <c r="G15" s="11"/>
      <c r="H15" s="11"/>
    </row>
    <row r="16" spans="1:8" x14ac:dyDescent="0.2">
      <c r="B16" s="36"/>
      <c r="C16" s="37"/>
      <c r="E16" s="11"/>
      <c r="F16" s="11"/>
      <c r="G16" s="11"/>
      <c r="H16" s="11"/>
    </row>
    <row r="17" spans="1:9" ht="18" hidden="1" customHeight="1" outlineLevel="1" x14ac:dyDescent="0.2">
      <c r="A17" s="191" t="s">
        <v>22</v>
      </c>
      <c r="B17" s="192"/>
      <c r="C17" s="195" t="s">
        <v>9</v>
      </c>
      <c r="D17" s="197" t="s">
        <v>10</v>
      </c>
      <c r="E17" s="198"/>
      <c r="F17" s="38"/>
      <c r="G17" s="11"/>
    </row>
    <row r="18" spans="1:9" ht="19.5" hidden="1" customHeight="1" outlineLevel="1" thickBot="1" x14ac:dyDescent="0.25">
      <c r="A18" s="193"/>
      <c r="B18" s="194"/>
      <c r="C18" s="196"/>
      <c r="D18" s="39" t="s">
        <v>11</v>
      </c>
      <c r="E18" s="40" t="s">
        <v>12</v>
      </c>
      <c r="F18" s="41"/>
      <c r="G18" s="11"/>
    </row>
    <row r="19" spans="1:9" ht="28.5" hidden="1" customHeight="1" outlineLevel="1" thickBot="1" x14ac:dyDescent="0.25">
      <c r="A19" s="199" t="s">
        <v>23</v>
      </c>
      <c r="B19" s="200"/>
      <c r="C19" s="42" t="s">
        <v>17</v>
      </c>
      <c r="D19" s="43">
        <f>D20+D22+D23+D21</f>
        <v>2130.9963495128886</v>
      </c>
      <c r="E19" s="44">
        <f>E20+D22+D23+D21</f>
        <v>2181.8763495128887</v>
      </c>
      <c r="F19" s="45"/>
      <c r="G19" s="11"/>
    </row>
    <row r="20" spans="1:9" ht="26.25" hidden="1" customHeight="1" outlineLevel="1" x14ac:dyDescent="0.2">
      <c r="A20" s="201" t="s">
        <v>24</v>
      </c>
      <c r="B20" s="202"/>
      <c r="C20" s="46" t="s">
        <v>17</v>
      </c>
      <c r="D20" s="47">
        <v>1781</v>
      </c>
      <c r="E20" s="48">
        <v>1831.8799999999999</v>
      </c>
      <c r="F20" s="49"/>
      <c r="G20" s="11"/>
    </row>
    <row r="21" spans="1:9" ht="14.25" hidden="1" customHeight="1" outlineLevel="1" x14ac:dyDescent="0.2">
      <c r="A21" s="203" t="s">
        <v>25</v>
      </c>
      <c r="B21" s="204"/>
      <c r="C21" s="50" t="s">
        <v>17</v>
      </c>
      <c r="D21" s="51">
        <v>22.31</v>
      </c>
      <c r="E21" s="52"/>
      <c r="F21" s="49"/>
      <c r="G21" s="11"/>
    </row>
    <row r="22" spans="1:9" ht="27.75" hidden="1" customHeight="1" outlineLevel="1" x14ac:dyDescent="0.2">
      <c r="A22" s="203" t="s">
        <v>26</v>
      </c>
      <c r="B22" s="204"/>
      <c r="C22" s="50" t="s">
        <v>17</v>
      </c>
      <c r="D22" s="53">
        <v>324.19634951288901</v>
      </c>
      <c r="E22" s="54"/>
      <c r="F22" s="49"/>
      <c r="G22" s="11"/>
    </row>
    <row r="23" spans="1:9" ht="25.5" hidden="1" customHeight="1" outlineLevel="1" thickBot="1" x14ac:dyDescent="0.3">
      <c r="A23" s="205" t="s">
        <v>27</v>
      </c>
      <c r="B23" s="206"/>
      <c r="C23" s="55" t="s">
        <v>17</v>
      </c>
      <c r="D23" s="56">
        <v>3.49</v>
      </c>
      <c r="E23" s="57"/>
      <c r="F23" s="58"/>
      <c r="G23" s="11"/>
    </row>
    <row r="24" spans="1:9" ht="15.75" customHeight="1" collapsed="1" x14ac:dyDescent="0.25">
      <c r="A24" s="7"/>
      <c r="B24" s="8"/>
      <c r="C24" s="9"/>
      <c r="D24" s="58"/>
      <c r="E24" s="10"/>
      <c r="F24" s="11"/>
      <c r="G24" s="11"/>
      <c r="H24" s="11"/>
    </row>
    <row r="25" spans="1:9" ht="21" customHeight="1" x14ac:dyDescent="0.2">
      <c r="A25" s="7"/>
      <c r="B25" s="8"/>
      <c r="C25" s="9"/>
      <c r="D25" s="10"/>
      <c r="E25" s="10"/>
      <c r="F25" s="59"/>
      <c r="G25" s="59"/>
      <c r="H25" s="11"/>
    </row>
    <row r="26" spans="1:9" ht="20.25" customHeight="1" x14ac:dyDescent="0.2">
      <c r="A26" s="182" t="s">
        <v>28</v>
      </c>
      <c r="B26" s="182"/>
      <c r="C26" s="182"/>
      <c r="D26" s="182"/>
      <c r="E26" s="182"/>
      <c r="F26" s="182"/>
    </row>
    <row r="27" spans="1:9" ht="8.25" customHeight="1" thickBot="1" x14ac:dyDescent="0.25">
      <c r="B27" s="36"/>
      <c r="C27" s="37"/>
    </row>
    <row r="28" spans="1:9" ht="48.75" customHeight="1" x14ac:dyDescent="0.2">
      <c r="A28" s="183" t="s">
        <v>7</v>
      </c>
      <c r="B28" s="185" t="s">
        <v>8</v>
      </c>
      <c r="C28" s="187" t="s">
        <v>9</v>
      </c>
      <c r="D28" s="189" t="s">
        <v>10</v>
      </c>
      <c r="E28" s="190"/>
    </row>
    <row r="29" spans="1:9" ht="16.5" customHeight="1" thickBot="1" x14ac:dyDescent="0.25">
      <c r="A29" s="184"/>
      <c r="B29" s="186"/>
      <c r="C29" s="188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0"/>
      <c r="E30" s="61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2">
        <v>3004.3440000000001</v>
      </c>
      <c r="E31" s="63">
        <v>3069.8490000000002</v>
      </c>
      <c r="F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4">
        <f>D31-D33</f>
        <v>1017.2698158676931</v>
      </c>
      <c r="E32" s="65">
        <f>E31-E33</f>
        <v>1017.2690000000002</v>
      </c>
      <c r="F32" s="29">
        <f>E32-D32</f>
        <v>-8.1586769283603644E-4</v>
      </c>
      <c r="G32" s="29"/>
      <c r="H32" s="29"/>
      <c r="I32" s="29"/>
    </row>
    <row r="33" spans="1:9" ht="26.25" thickBot="1" x14ac:dyDescent="0.25">
      <c r="A33" s="30" t="s">
        <v>20</v>
      </c>
      <c r="B33" s="31" t="s">
        <v>21</v>
      </c>
      <c r="C33" s="32" t="s">
        <v>17</v>
      </c>
      <c r="D33" s="66">
        <f>D37</f>
        <v>1987.074184132307</v>
      </c>
      <c r="E33" s="67">
        <f>E37</f>
        <v>2052.58</v>
      </c>
      <c r="G33" s="29"/>
      <c r="H33" s="29"/>
    </row>
    <row r="34" spans="1:9" x14ac:dyDescent="0.2">
      <c r="B34" s="36"/>
      <c r="C34" s="37"/>
    </row>
    <row r="35" spans="1:9" s="68" customFormat="1" ht="15" hidden="1" customHeight="1" outlineLevel="1" x14ac:dyDescent="0.2">
      <c r="A35" s="207" t="s">
        <v>29</v>
      </c>
      <c r="B35" s="208"/>
      <c r="C35" s="211" t="s">
        <v>9</v>
      </c>
      <c r="D35" s="213" t="s">
        <v>10</v>
      </c>
      <c r="E35" s="214"/>
      <c r="F35" s="6"/>
    </row>
    <row r="36" spans="1:9" ht="15.75" hidden="1" outlineLevel="1" thickBot="1" x14ac:dyDescent="0.25">
      <c r="A36" s="209"/>
      <c r="B36" s="210"/>
      <c r="C36" s="212"/>
      <c r="D36" s="69" t="s">
        <v>11</v>
      </c>
      <c r="E36" s="70" t="s">
        <v>12</v>
      </c>
    </row>
    <row r="37" spans="1:9" ht="25.5" hidden="1" customHeight="1" outlineLevel="1" thickBot="1" x14ac:dyDescent="0.25">
      <c r="A37" s="216" t="s">
        <v>23</v>
      </c>
      <c r="B37" s="217"/>
      <c r="C37" s="71" t="s">
        <v>17</v>
      </c>
      <c r="D37" s="72">
        <f>D38+D39+D40+D41</f>
        <v>1987.074184132307</v>
      </c>
      <c r="E37" s="73">
        <f>E38+D39+E40+D41</f>
        <v>2052.58</v>
      </c>
      <c r="F37" s="29"/>
    </row>
    <row r="38" spans="1:9" ht="26.25" hidden="1" customHeight="1" outlineLevel="1" x14ac:dyDescent="0.2">
      <c r="A38" s="218" t="s">
        <v>30</v>
      </c>
      <c r="B38" s="219"/>
      <c r="C38" s="74" t="s">
        <v>17</v>
      </c>
      <c r="D38" s="75">
        <f>D20</f>
        <v>1781</v>
      </c>
      <c r="E38" s="76">
        <f>E20</f>
        <v>1831.8799999999999</v>
      </c>
    </row>
    <row r="39" spans="1:9" ht="26.25" hidden="1" customHeight="1" outlineLevel="1" x14ac:dyDescent="0.2">
      <c r="A39" s="220" t="s">
        <v>31</v>
      </c>
      <c r="B39" s="221"/>
      <c r="C39" s="77" t="s">
        <v>17</v>
      </c>
      <c r="D39" s="222">
        <f>D21</f>
        <v>22.31</v>
      </c>
      <c r="E39" s="223"/>
      <c r="H39" s="29"/>
      <c r="I39" s="29"/>
    </row>
    <row r="40" spans="1:9" ht="21" hidden="1" customHeight="1" outlineLevel="1" x14ac:dyDescent="0.2">
      <c r="A40" s="220" t="s">
        <v>32</v>
      </c>
      <c r="B40" s="221"/>
      <c r="C40" s="77" t="s">
        <v>17</v>
      </c>
      <c r="D40" s="53">
        <v>180.38418413230698</v>
      </c>
      <c r="E40" s="54">
        <v>195.01</v>
      </c>
      <c r="G40" s="29"/>
      <c r="H40" s="29"/>
    </row>
    <row r="41" spans="1:9" ht="22.5" hidden="1" customHeight="1" outlineLevel="1" thickBot="1" x14ac:dyDescent="0.25">
      <c r="A41" s="224" t="s">
        <v>27</v>
      </c>
      <c r="B41" s="225"/>
      <c r="C41" s="71" t="s">
        <v>17</v>
      </c>
      <c r="D41" s="226">
        <v>3.38</v>
      </c>
      <c r="E41" s="227"/>
      <c r="G41" s="78"/>
    </row>
    <row r="42" spans="1:9" ht="15" collapsed="1" x14ac:dyDescent="0.25">
      <c r="B42" s="36"/>
      <c r="C42" s="37"/>
      <c r="D42" s="58"/>
    </row>
    <row r="43" spans="1:9" ht="15" x14ac:dyDescent="0.25">
      <c r="B43" s="36"/>
      <c r="C43" s="37"/>
      <c r="D43" s="58"/>
    </row>
    <row r="45" spans="1:9" ht="15" x14ac:dyDescent="0.25">
      <c r="B45" s="36"/>
      <c r="C45" s="37"/>
      <c r="D45" s="58"/>
    </row>
    <row r="46" spans="1:9" ht="15" hidden="1" x14ac:dyDescent="0.25">
      <c r="B46" s="36"/>
      <c r="C46" s="37"/>
      <c r="D46" s="58"/>
    </row>
    <row r="47" spans="1:9" ht="18" hidden="1" x14ac:dyDescent="0.25">
      <c r="A47" s="215" t="s">
        <v>33</v>
      </c>
      <c r="B47" s="215"/>
      <c r="C47" s="79"/>
      <c r="D47" s="79"/>
      <c r="E47" s="79"/>
    </row>
    <row r="48" spans="1:9" ht="18" hidden="1" x14ac:dyDescent="0.25">
      <c r="A48" s="215" t="s">
        <v>34</v>
      </c>
      <c r="B48" s="215"/>
      <c r="C48" s="79"/>
      <c r="D48" s="228" t="s">
        <v>35</v>
      </c>
      <c r="E48" s="228"/>
    </row>
    <row r="49" spans="1:4" ht="15" hidden="1" x14ac:dyDescent="0.25">
      <c r="B49" s="36"/>
      <c r="C49" s="37"/>
      <c r="D49" s="58"/>
    </row>
    <row r="50" spans="1:4" ht="15" hidden="1" x14ac:dyDescent="0.25">
      <c r="B50" s="36"/>
      <c r="C50" s="37"/>
      <c r="D50" s="58"/>
    </row>
    <row r="51" spans="1:4" ht="15" hidden="1" x14ac:dyDescent="0.25">
      <c r="B51" s="36"/>
      <c r="C51" s="37"/>
      <c r="D51" s="58"/>
    </row>
    <row r="52" spans="1:4" ht="15" hidden="1" x14ac:dyDescent="0.25">
      <c r="B52" s="36"/>
      <c r="C52" s="37"/>
      <c r="D52" s="58"/>
    </row>
    <row r="53" spans="1:4" ht="15" hidden="1" x14ac:dyDescent="0.25">
      <c r="B53" s="36"/>
      <c r="C53" s="37"/>
      <c r="D53" s="58"/>
    </row>
    <row r="54" spans="1:4" ht="15" hidden="1" x14ac:dyDescent="0.25">
      <c r="B54" s="36"/>
      <c r="C54" s="37"/>
      <c r="D54" s="58"/>
    </row>
    <row r="55" spans="1:4" ht="15" hidden="1" x14ac:dyDescent="0.25">
      <c r="B55" s="36"/>
      <c r="C55" s="37"/>
      <c r="D55" s="58"/>
    </row>
    <row r="56" spans="1:4" ht="15" hidden="1" x14ac:dyDescent="0.25">
      <c r="B56" s="36"/>
      <c r="C56" s="37"/>
      <c r="D56" s="58"/>
    </row>
    <row r="57" spans="1:4" ht="16.5" hidden="1" customHeight="1" x14ac:dyDescent="0.25">
      <c r="B57" s="36"/>
      <c r="C57" s="37"/>
      <c r="D57" s="58"/>
    </row>
    <row r="58" spans="1:4" ht="15" hidden="1" x14ac:dyDescent="0.25">
      <c r="A58" s="6"/>
      <c r="B58" s="6"/>
      <c r="C58" s="37"/>
      <c r="D58" s="58"/>
    </row>
    <row r="59" spans="1:4" ht="15" hidden="1" x14ac:dyDescent="0.25">
      <c r="A59" s="6"/>
      <c r="B59" s="6"/>
      <c r="C59" s="37"/>
      <c r="D59" s="58"/>
    </row>
    <row r="60" spans="1:4" ht="18" hidden="1" x14ac:dyDescent="0.25">
      <c r="A60" s="215"/>
      <c r="B60" s="215"/>
      <c r="C60" s="37"/>
      <c r="D60" s="58"/>
    </row>
    <row r="61" spans="1:4" ht="18" hidden="1" customHeight="1" x14ac:dyDescent="0.25">
      <c r="A61" s="6"/>
      <c r="B61" s="6"/>
      <c r="C61" s="37"/>
      <c r="D61" s="58"/>
    </row>
    <row r="62" spans="1:4" ht="18" hidden="1" customHeight="1" x14ac:dyDescent="0.25">
      <c r="A62" s="6"/>
      <c r="B62" s="6"/>
      <c r="C62" s="37"/>
      <c r="D62" s="58"/>
    </row>
    <row r="63" spans="1:4" ht="15" hidden="1" x14ac:dyDescent="0.25">
      <c r="B63" s="36"/>
      <c r="C63" s="37"/>
      <c r="D63" s="58"/>
    </row>
    <row r="64" spans="1:4" ht="18" hidden="1" x14ac:dyDescent="0.25">
      <c r="A64" s="215" t="s">
        <v>36</v>
      </c>
      <c r="B64" s="215"/>
      <c r="C64" s="37"/>
      <c r="D64" s="58"/>
    </row>
    <row r="65" spans="1:4" ht="18" hidden="1" x14ac:dyDescent="0.25">
      <c r="A65" s="215" t="s">
        <v>37</v>
      </c>
      <c r="B65" s="215"/>
      <c r="C65" s="37"/>
      <c r="D65" s="58"/>
    </row>
    <row r="66" spans="1:4" ht="15" x14ac:dyDescent="0.25">
      <c r="B66" s="36"/>
      <c r="C66" s="37"/>
      <c r="D66" s="58"/>
    </row>
    <row r="67" spans="1:4" ht="15" x14ac:dyDescent="0.25">
      <c r="B67" s="36"/>
      <c r="C67" s="37"/>
      <c r="D67" s="58"/>
    </row>
    <row r="68" spans="1:4" ht="15" x14ac:dyDescent="0.25">
      <c r="B68" s="36"/>
      <c r="C68" s="37"/>
      <c r="D68" s="58"/>
    </row>
    <row r="69" spans="1:4" ht="15" x14ac:dyDescent="0.25">
      <c r="B69" s="36"/>
      <c r="C69" s="37"/>
      <c r="D69" s="58"/>
    </row>
    <row r="70" spans="1:4" ht="15" x14ac:dyDescent="0.25">
      <c r="B70" s="36"/>
      <c r="C70" s="37"/>
      <c r="D70" s="58"/>
    </row>
    <row r="71" spans="1:4" ht="15" x14ac:dyDescent="0.25">
      <c r="B71" s="36"/>
      <c r="C71" s="37"/>
      <c r="D71" s="58"/>
    </row>
    <row r="72" spans="1:4" ht="15" x14ac:dyDescent="0.25">
      <c r="B72" s="36"/>
      <c r="C72" s="37"/>
      <c r="D72" s="58"/>
    </row>
    <row r="73" spans="1:4" ht="15" x14ac:dyDescent="0.25">
      <c r="B73" s="36"/>
      <c r="C73" s="37"/>
      <c r="D73" s="58"/>
    </row>
    <row r="74" spans="1:4" ht="15" x14ac:dyDescent="0.25">
      <c r="B74" s="36"/>
      <c r="C74" s="37"/>
      <c r="D74" s="58"/>
    </row>
  </sheetData>
  <mergeCells count="39">
    <mergeCell ref="A65:B65"/>
    <mergeCell ref="A37:B37"/>
    <mergeCell ref="A38:B38"/>
    <mergeCell ref="A39:B39"/>
    <mergeCell ref="D39:E39"/>
    <mergeCell ref="A40:B40"/>
    <mergeCell ref="A41:B41"/>
    <mergeCell ref="D41:E41"/>
    <mergeCell ref="A47:B47"/>
    <mergeCell ref="A48:B48"/>
    <mergeCell ref="D48:E48"/>
    <mergeCell ref="A60:B60"/>
    <mergeCell ref="A64:B64"/>
    <mergeCell ref="A28:A29"/>
    <mergeCell ref="B28:B29"/>
    <mergeCell ref="C28:C29"/>
    <mergeCell ref="D28:E28"/>
    <mergeCell ref="A35:B36"/>
    <mergeCell ref="C35:C36"/>
    <mergeCell ref="D35:E35"/>
    <mergeCell ref="A26:F26"/>
    <mergeCell ref="A10:A11"/>
    <mergeCell ref="B10:B11"/>
    <mergeCell ref="C10:C11"/>
    <mergeCell ref="D10:E10"/>
    <mergeCell ref="A17:B18"/>
    <mergeCell ref="C17:C18"/>
    <mergeCell ref="D17:E17"/>
    <mergeCell ref="A19:B19"/>
    <mergeCell ref="A20:B20"/>
    <mergeCell ref="A21:B21"/>
    <mergeCell ref="A22:B22"/>
    <mergeCell ref="A23:B23"/>
    <mergeCell ref="A9:E9"/>
    <mergeCell ref="A2:E2"/>
    <mergeCell ref="A3:E3"/>
    <mergeCell ref="A4:E4"/>
    <mergeCell ref="A5:E6"/>
    <mergeCell ref="A7:F7"/>
  </mergeCells>
  <pageMargins left="1.2204724409448819" right="0.59055118110236227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view="pageBreakPreview" zoomScale="86" zoomScaleNormal="100" zoomScaleSheetLayoutView="86" workbookViewId="0">
      <selection activeCell="B97" sqref="B97"/>
    </sheetView>
  </sheetViews>
  <sheetFormatPr defaultRowHeight="12.75" outlineLevelRow="1" x14ac:dyDescent="0.2"/>
  <cols>
    <col min="1" max="1" width="8.7109375" style="35" customWidth="1"/>
    <col min="2" max="2" width="55.42578125" style="80" customWidth="1"/>
    <col min="3" max="3" width="15.7109375" style="81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179" t="s">
        <v>0</v>
      </c>
      <c r="B2" s="179"/>
      <c r="C2" s="179"/>
      <c r="D2" s="179"/>
    </row>
    <row r="3" spans="1:7" ht="18" x14ac:dyDescent="0.25">
      <c r="A3" s="179" t="s">
        <v>2</v>
      </c>
      <c r="B3" s="179"/>
      <c r="C3" s="179"/>
      <c r="D3" s="179"/>
    </row>
    <row r="4" spans="1:7" ht="18" x14ac:dyDescent="0.25">
      <c r="A4" s="179" t="s">
        <v>4</v>
      </c>
      <c r="B4" s="179"/>
      <c r="C4" s="179"/>
      <c r="D4" s="179"/>
    </row>
    <row r="5" spans="1:7" ht="9" customHeight="1" x14ac:dyDescent="0.2">
      <c r="A5" s="180" t="str">
        <f>'1 ЦК'!A5:E6</f>
        <v xml:space="preserve">на территории Тюменской области, ХМАО и ЯНАО в июне 2015 года (факт)                                                                                                                   </v>
      </c>
      <c r="B5" s="180"/>
      <c r="C5" s="180"/>
      <c r="D5" s="180"/>
    </row>
    <row r="6" spans="1:7" s="82" customFormat="1" ht="30" customHeight="1" x14ac:dyDescent="0.25">
      <c r="A6" s="180"/>
      <c r="B6" s="180"/>
      <c r="C6" s="180"/>
      <c r="D6" s="180"/>
    </row>
    <row r="7" spans="1:7" ht="18.75" customHeight="1" x14ac:dyDescent="0.2">
      <c r="A7" s="181" t="s">
        <v>38</v>
      </c>
      <c r="B7" s="181"/>
      <c r="C7" s="181"/>
      <c r="D7" s="181"/>
    </row>
    <row r="8" spans="1:7" ht="12" customHeight="1" x14ac:dyDescent="0.2">
      <c r="A8" s="7"/>
      <c r="B8" s="8"/>
      <c r="C8" s="9"/>
      <c r="D8" s="10"/>
      <c r="E8" s="11"/>
      <c r="F8" s="11"/>
    </row>
    <row r="9" spans="1:7" ht="49.5" customHeight="1" thickBot="1" x14ac:dyDescent="0.25">
      <c r="A9" s="182" t="s">
        <v>6</v>
      </c>
      <c r="B9" s="182"/>
      <c r="C9" s="182"/>
      <c r="D9" s="182"/>
      <c r="E9" s="11"/>
      <c r="F9" s="11"/>
    </row>
    <row r="10" spans="1:7" ht="43.5" customHeight="1" x14ac:dyDescent="0.2">
      <c r="A10" s="183" t="s">
        <v>7</v>
      </c>
      <c r="B10" s="185" t="s">
        <v>8</v>
      </c>
      <c r="C10" s="187" t="s">
        <v>9</v>
      </c>
      <c r="D10" s="83" t="s">
        <v>10</v>
      </c>
      <c r="E10" s="11"/>
      <c r="F10" s="11"/>
    </row>
    <row r="11" spans="1:7" ht="14.25" customHeight="1" thickBot="1" x14ac:dyDescent="0.25">
      <c r="A11" s="184"/>
      <c r="B11" s="186"/>
      <c r="C11" s="188"/>
      <c r="D11" s="14" t="s">
        <v>39</v>
      </c>
    </row>
    <row r="12" spans="1:7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7" ht="18" customHeight="1" x14ac:dyDescent="0.2">
      <c r="A13" s="19" t="s">
        <v>15</v>
      </c>
      <c r="B13" s="20" t="s">
        <v>16</v>
      </c>
      <c r="C13" s="21" t="s">
        <v>17</v>
      </c>
      <c r="D13" s="23">
        <v>3371.9920000000002</v>
      </c>
      <c r="E13" s="11"/>
      <c r="F13" s="11"/>
      <c r="G13" s="11"/>
    </row>
    <row r="14" spans="1:7" ht="30.75" customHeight="1" x14ac:dyDescent="0.2">
      <c r="A14" s="24" t="s">
        <v>18</v>
      </c>
      <c r="B14" s="25" t="s">
        <v>19</v>
      </c>
      <c r="C14" s="26" t="s">
        <v>17</v>
      </c>
      <c r="D14" s="28">
        <f>D13-D15</f>
        <v>2044.8256504871113</v>
      </c>
      <c r="E14" s="11"/>
      <c r="F14" s="11"/>
      <c r="G14" s="11"/>
    </row>
    <row r="15" spans="1:7" ht="31.5" customHeight="1" thickBot="1" x14ac:dyDescent="0.25">
      <c r="A15" s="30" t="s">
        <v>20</v>
      </c>
      <c r="B15" s="31" t="s">
        <v>21</v>
      </c>
      <c r="C15" s="32" t="s">
        <v>17</v>
      </c>
      <c r="D15" s="84">
        <f>D19</f>
        <v>1327.1663495128889</v>
      </c>
      <c r="E15" s="11"/>
      <c r="F15" s="11"/>
      <c r="G15" s="11"/>
    </row>
    <row r="16" spans="1:7" x14ac:dyDescent="0.2">
      <c r="B16" s="36"/>
      <c r="C16" s="37"/>
      <c r="E16" s="11"/>
      <c r="F16" s="11"/>
      <c r="G16" s="11"/>
    </row>
    <row r="17" spans="1:6" ht="12.75" hidden="1" customHeight="1" outlineLevel="1" x14ac:dyDescent="0.2">
      <c r="A17" s="191" t="s">
        <v>22</v>
      </c>
      <c r="B17" s="192"/>
      <c r="C17" s="195" t="s">
        <v>9</v>
      </c>
      <c r="D17" s="85" t="s">
        <v>10</v>
      </c>
      <c r="E17" s="38"/>
      <c r="F17" s="11"/>
    </row>
    <row r="18" spans="1:6" ht="19.5" hidden="1" customHeight="1" outlineLevel="1" thickBot="1" x14ac:dyDescent="0.25">
      <c r="A18" s="193"/>
      <c r="B18" s="194"/>
      <c r="C18" s="196"/>
      <c r="D18" s="86" t="s">
        <v>39</v>
      </c>
      <c r="E18" s="41"/>
      <c r="F18" s="11"/>
    </row>
    <row r="19" spans="1:6" ht="28.5" hidden="1" customHeight="1" outlineLevel="1" thickBot="1" x14ac:dyDescent="0.25">
      <c r="A19" s="199" t="s">
        <v>23</v>
      </c>
      <c r="B19" s="200"/>
      <c r="C19" s="42" t="s">
        <v>17</v>
      </c>
      <c r="D19" s="87">
        <f>D20+D22+D23+D21</f>
        <v>1327.1663495128889</v>
      </c>
      <c r="E19" s="45"/>
      <c r="F19" s="11"/>
    </row>
    <row r="20" spans="1:6" ht="26.25" hidden="1" customHeight="1" outlineLevel="1" x14ac:dyDescent="0.2">
      <c r="A20" s="201" t="s">
        <v>24</v>
      </c>
      <c r="B20" s="202"/>
      <c r="C20" s="46" t="s">
        <v>17</v>
      </c>
      <c r="D20" s="88">
        <v>977.17</v>
      </c>
      <c r="E20" s="49"/>
      <c r="F20" s="11"/>
    </row>
    <row r="21" spans="1:6" ht="14.25" hidden="1" customHeight="1" outlineLevel="1" x14ac:dyDescent="0.2">
      <c r="A21" s="203" t="s">
        <v>25</v>
      </c>
      <c r="B21" s="204"/>
      <c r="C21" s="50" t="s">
        <v>17</v>
      </c>
      <c r="D21" s="89">
        <f>'1 ЦК'!D21</f>
        <v>22.31</v>
      </c>
      <c r="E21" s="49"/>
      <c r="F21" s="11"/>
    </row>
    <row r="22" spans="1:6" ht="27.75" hidden="1" customHeight="1" outlineLevel="1" x14ac:dyDescent="0.2">
      <c r="A22" s="203" t="s">
        <v>26</v>
      </c>
      <c r="B22" s="204"/>
      <c r="C22" s="50" t="s">
        <v>17</v>
      </c>
      <c r="D22" s="90">
        <f>'1 ЦК'!D22</f>
        <v>324.19634951288901</v>
      </c>
      <c r="E22" s="49"/>
      <c r="F22" s="59"/>
    </row>
    <row r="23" spans="1:6" ht="25.5" hidden="1" customHeight="1" outlineLevel="1" thickBot="1" x14ac:dyDescent="0.3">
      <c r="A23" s="205" t="s">
        <v>27</v>
      </c>
      <c r="B23" s="206"/>
      <c r="C23" s="55" t="s">
        <v>17</v>
      </c>
      <c r="D23" s="91">
        <f>'1 ЦК'!D23</f>
        <v>3.49</v>
      </c>
      <c r="E23" s="58"/>
      <c r="F23" s="11"/>
    </row>
    <row r="24" spans="1:6" ht="18.75" hidden="1" customHeight="1" collapsed="1" x14ac:dyDescent="0.25">
      <c r="A24" s="7"/>
      <c r="B24" s="8"/>
      <c r="C24" s="9"/>
      <c r="D24" s="58"/>
      <c r="E24" s="11"/>
      <c r="F24" s="11"/>
    </row>
    <row r="25" spans="1:6" ht="24.75" hidden="1" customHeight="1" x14ac:dyDescent="0.2">
      <c r="A25" s="7"/>
      <c r="B25" s="8"/>
      <c r="C25" s="9"/>
      <c r="D25" s="10"/>
      <c r="F25" s="11"/>
    </row>
    <row r="26" spans="1:6" ht="18" hidden="1" x14ac:dyDescent="0.25">
      <c r="E26" s="79"/>
    </row>
    <row r="27" spans="1:6" ht="18" hidden="1" customHeight="1" x14ac:dyDescent="0.2"/>
    <row r="28" spans="1:6" ht="15" hidden="1" x14ac:dyDescent="0.25">
      <c r="B28" s="36"/>
      <c r="C28" s="37"/>
      <c r="D28" s="58"/>
    </row>
    <row r="29" spans="1:6" ht="15" hidden="1" x14ac:dyDescent="0.25">
      <c r="B29" s="36"/>
      <c r="C29" s="37"/>
      <c r="D29" s="58"/>
    </row>
    <row r="30" spans="1:6" ht="18" hidden="1" customHeight="1" x14ac:dyDescent="0.25">
      <c r="A30" s="231" t="s">
        <v>33</v>
      </c>
      <c r="B30" s="231"/>
      <c r="C30" s="79"/>
      <c r="D30" s="79"/>
      <c r="E30" s="79"/>
    </row>
    <row r="31" spans="1:6" ht="18" hidden="1" customHeight="1" x14ac:dyDescent="0.25">
      <c r="A31" s="231" t="s">
        <v>34</v>
      </c>
      <c r="B31" s="231"/>
      <c r="C31" s="229" t="s">
        <v>35</v>
      </c>
      <c r="D31" s="229"/>
      <c r="E31" s="92"/>
    </row>
    <row r="32" spans="1:6" ht="15" hidden="1" x14ac:dyDescent="0.25">
      <c r="B32" s="36"/>
      <c r="C32" s="37"/>
      <c r="D32" s="58"/>
    </row>
    <row r="33" spans="1:4" ht="15" hidden="1" x14ac:dyDescent="0.25">
      <c r="B33" s="36"/>
      <c r="C33" s="37"/>
      <c r="D33" s="58"/>
    </row>
    <row r="34" spans="1:4" ht="15" hidden="1" x14ac:dyDescent="0.25">
      <c r="B34" s="36"/>
      <c r="C34" s="37"/>
      <c r="D34" s="58"/>
    </row>
    <row r="35" spans="1:4" ht="15" hidden="1" x14ac:dyDescent="0.25">
      <c r="B35" s="36"/>
      <c r="C35" s="37"/>
      <c r="D35" s="58"/>
    </row>
    <row r="36" spans="1:4" ht="16.5" hidden="1" customHeight="1" x14ac:dyDescent="0.25">
      <c r="B36" s="36"/>
      <c r="C36" s="37"/>
      <c r="D36" s="58"/>
    </row>
    <row r="37" spans="1:4" ht="15" hidden="1" x14ac:dyDescent="0.25">
      <c r="A37" s="6"/>
      <c r="B37" s="6"/>
      <c r="C37" s="37"/>
      <c r="D37" s="58"/>
    </row>
    <row r="38" spans="1:4" hidden="1" x14ac:dyDescent="0.2"/>
    <row r="39" spans="1:4" hidden="1" x14ac:dyDescent="0.2"/>
    <row r="40" spans="1:4" hidden="1" x14ac:dyDescent="0.2"/>
    <row r="41" spans="1:4" ht="15" hidden="1" x14ac:dyDescent="0.25">
      <c r="A41" s="6"/>
      <c r="B41" s="6"/>
      <c r="C41" s="37"/>
      <c r="D41" s="58"/>
    </row>
    <row r="42" spans="1:4" hidden="1" x14ac:dyDescent="0.2"/>
    <row r="43" spans="1:4" hidden="1" x14ac:dyDescent="0.2"/>
    <row r="44" spans="1:4" ht="15" hidden="1" x14ac:dyDescent="0.25">
      <c r="A44" s="6"/>
      <c r="B44" s="6"/>
      <c r="C44" s="37"/>
      <c r="D44" s="58"/>
    </row>
    <row r="45" spans="1:4" ht="15" hidden="1" x14ac:dyDescent="0.25">
      <c r="A45" s="6"/>
      <c r="B45" s="6"/>
      <c r="C45" s="37"/>
      <c r="D45" s="58"/>
    </row>
    <row r="46" spans="1:4" hidden="1" x14ac:dyDescent="0.2"/>
    <row r="47" spans="1:4" hidden="1" x14ac:dyDescent="0.2"/>
    <row r="48" spans="1:4" hidden="1" x14ac:dyDescent="0.2"/>
    <row r="49" spans="1:2" hidden="1" x14ac:dyDescent="0.2"/>
    <row r="50" spans="1:2" hidden="1" x14ac:dyDescent="0.2"/>
    <row r="51" spans="1:2" hidden="1" x14ac:dyDescent="0.2"/>
    <row r="52" spans="1:2" hidden="1" x14ac:dyDescent="0.2"/>
    <row r="53" spans="1:2" hidden="1" x14ac:dyDescent="0.2"/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t="18" hidden="1" x14ac:dyDescent="0.25">
      <c r="A62" s="215" t="str">
        <f>'1 ЦК'!A64:B64</f>
        <v>Рубан Е.Н.</v>
      </c>
      <c r="B62" s="230"/>
    </row>
    <row r="63" spans="1:2" ht="18" hidden="1" x14ac:dyDescent="0.25">
      <c r="A63" s="215" t="str">
        <f>'1 ЦК'!A65:B65</f>
        <v>41 50 64</v>
      </c>
      <c r="B63" s="230"/>
    </row>
  </sheetData>
  <mergeCells count="21">
    <mergeCell ref="C31:D31"/>
    <mergeCell ref="A62:B62"/>
    <mergeCell ref="A63:B63"/>
    <mergeCell ref="A20:B20"/>
    <mergeCell ref="A21:B21"/>
    <mergeCell ref="A22:B22"/>
    <mergeCell ref="A23:B23"/>
    <mergeCell ref="A30:B30"/>
    <mergeCell ref="A31:B31"/>
    <mergeCell ref="A19:B19"/>
    <mergeCell ref="A2:D2"/>
    <mergeCell ref="A3:D3"/>
    <mergeCell ref="A4:D4"/>
    <mergeCell ref="A5:D6"/>
    <mergeCell ref="A7:D7"/>
    <mergeCell ref="A9:D9"/>
    <mergeCell ref="A10:A11"/>
    <mergeCell ref="B10:B11"/>
    <mergeCell ref="C10:C11"/>
    <mergeCell ref="A17:B18"/>
    <mergeCell ref="C17:C18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tabSelected="1" view="pageBreakPreview" zoomScale="80" zoomScaleNormal="85" zoomScaleSheetLayoutView="80" workbookViewId="0">
      <selection activeCell="M26" sqref="M26"/>
    </sheetView>
  </sheetViews>
  <sheetFormatPr defaultRowHeight="12.75" x14ac:dyDescent="0.2"/>
  <cols>
    <col min="1" max="1" width="8.7109375" style="175" customWidth="1"/>
    <col min="2" max="2" width="9.7109375" style="176" customWidth="1"/>
    <col min="3" max="3" width="9.7109375" style="177" customWidth="1"/>
    <col min="4" max="14" width="9.7109375" style="160" customWidth="1"/>
    <col min="15" max="15" width="10" style="160" customWidth="1"/>
    <col min="16" max="25" width="9.7109375" style="160" customWidth="1"/>
    <col min="26" max="26" width="17.42578125" style="160" customWidth="1"/>
    <col min="27" max="27" width="9.140625" style="160"/>
    <col min="28" max="28" width="15.85546875" style="160" customWidth="1"/>
    <col min="29" max="32" width="9.140625" style="160"/>
    <col min="33" max="33" width="11.140625" style="160" bestFit="1" customWidth="1"/>
    <col min="34" max="16384" width="9.140625" style="160"/>
  </cols>
  <sheetData>
    <row r="1" spans="1:25" ht="6.75" customHeight="1" x14ac:dyDescent="0.25">
      <c r="A1" s="155"/>
      <c r="B1" s="156"/>
      <c r="C1" s="157"/>
      <c r="D1" s="158"/>
      <c r="E1" s="158"/>
      <c r="F1" s="159"/>
    </row>
    <row r="2" spans="1:25" ht="27.75" customHeight="1" x14ac:dyDescent="0.2">
      <c r="A2" s="250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25" ht="19.5" customHeight="1" x14ac:dyDescent="0.2">
      <c r="A3" s="250" t="s">
        <v>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</row>
    <row r="4" spans="1:25" ht="17.25" customHeight="1" x14ac:dyDescent="0.2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</row>
    <row r="5" spans="1:25" ht="9" customHeight="1" x14ac:dyDescent="0.2">
      <c r="A5" s="251" t="s">
        <v>76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</row>
    <row r="6" spans="1:25" ht="18" customHeight="1" x14ac:dyDescent="0.2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</row>
    <row r="7" spans="1:25" ht="20.25" customHeight="1" x14ac:dyDescent="0.2">
      <c r="A7" s="252" t="s">
        <v>68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</row>
    <row r="8" spans="1:25" ht="30.75" customHeight="1" x14ac:dyDescent="0.2">
      <c r="A8" s="251" t="s">
        <v>69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</row>
    <row r="9" spans="1:25" ht="12" customHeight="1" x14ac:dyDescent="0.2">
      <c r="A9" s="161"/>
      <c r="B9" s="162"/>
      <c r="C9" s="163"/>
      <c r="D9" s="10"/>
      <c r="E9" s="10"/>
      <c r="F9" s="164"/>
      <c r="G9" s="164"/>
      <c r="H9" s="164"/>
    </row>
    <row r="10" spans="1:25" ht="15.75" x14ac:dyDescent="0.2">
      <c r="A10" s="237" t="s">
        <v>70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</row>
    <row r="11" spans="1:25" ht="41.25" customHeight="1" x14ac:dyDescent="0.2">
      <c r="A11" s="238" t="s">
        <v>71</v>
      </c>
      <c r="B11" s="239" t="s">
        <v>72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</row>
    <row r="12" spans="1:25" ht="15.75" x14ac:dyDescent="0.25">
      <c r="A12" s="238"/>
      <c r="B12" s="165">
        <v>1</v>
      </c>
      <c r="C12" s="166">
        <v>2</v>
      </c>
      <c r="D12" s="165">
        <v>3</v>
      </c>
      <c r="E12" s="166">
        <v>4</v>
      </c>
      <c r="F12" s="165">
        <v>5</v>
      </c>
      <c r="G12" s="166">
        <v>6</v>
      </c>
      <c r="H12" s="165">
        <v>7</v>
      </c>
      <c r="I12" s="166">
        <v>8</v>
      </c>
      <c r="J12" s="165">
        <v>9</v>
      </c>
      <c r="K12" s="166">
        <v>10</v>
      </c>
      <c r="L12" s="165">
        <v>11</v>
      </c>
      <c r="M12" s="166">
        <v>12</v>
      </c>
      <c r="N12" s="165">
        <v>13</v>
      </c>
      <c r="O12" s="166">
        <v>14</v>
      </c>
      <c r="P12" s="165">
        <v>15</v>
      </c>
      <c r="Q12" s="166">
        <v>16</v>
      </c>
      <c r="R12" s="165">
        <v>17</v>
      </c>
      <c r="S12" s="166">
        <v>18</v>
      </c>
      <c r="T12" s="165">
        <v>19</v>
      </c>
      <c r="U12" s="166">
        <v>20</v>
      </c>
      <c r="V12" s="165">
        <v>21</v>
      </c>
      <c r="W12" s="166">
        <v>22</v>
      </c>
      <c r="X12" s="165">
        <v>23</v>
      </c>
      <c r="Y12" s="166">
        <v>24</v>
      </c>
    </row>
    <row r="13" spans="1:25" ht="15.75" x14ac:dyDescent="0.2">
      <c r="A13" s="167">
        <v>1</v>
      </c>
      <c r="B13" s="168">
        <v>746.20181785483544</v>
      </c>
      <c r="C13" s="168">
        <v>791.7087678548354</v>
      </c>
      <c r="D13" s="168">
        <v>682.26066785483545</v>
      </c>
      <c r="E13" s="168">
        <v>680.71176785483544</v>
      </c>
      <c r="F13" s="168">
        <v>680.29513785483539</v>
      </c>
      <c r="G13" s="168">
        <v>762.00411785483539</v>
      </c>
      <c r="H13" s="168">
        <v>943.08132785483542</v>
      </c>
      <c r="I13" s="168">
        <v>988.00380785483537</v>
      </c>
      <c r="J13" s="168">
        <v>1152.5009278548353</v>
      </c>
      <c r="K13" s="168">
        <v>1213.8702178548353</v>
      </c>
      <c r="L13" s="168">
        <v>1199.3320378548353</v>
      </c>
      <c r="M13" s="168">
        <v>1186.4504478548354</v>
      </c>
      <c r="N13" s="168">
        <v>1132.6283378548353</v>
      </c>
      <c r="O13" s="168">
        <v>1106.6990678548352</v>
      </c>
      <c r="P13" s="168">
        <v>1105.0478178548353</v>
      </c>
      <c r="Q13" s="168">
        <v>1094.4164978548354</v>
      </c>
      <c r="R13" s="168">
        <v>1097.5309078548353</v>
      </c>
      <c r="S13" s="168">
        <v>1061.4589178548354</v>
      </c>
      <c r="T13" s="168">
        <v>1055.3038778548353</v>
      </c>
      <c r="U13" s="168">
        <v>1067.6731978548353</v>
      </c>
      <c r="V13" s="168">
        <v>1091.5367378548353</v>
      </c>
      <c r="W13" s="168">
        <v>1088.1678378548354</v>
      </c>
      <c r="X13" s="168">
        <v>919.94406785483545</v>
      </c>
      <c r="Y13" s="168">
        <v>843.44211785483537</v>
      </c>
    </row>
    <row r="14" spans="1:25" ht="15.75" x14ac:dyDescent="0.2">
      <c r="A14" s="167">
        <v>2</v>
      </c>
      <c r="B14" s="168">
        <v>687.73739785483542</v>
      </c>
      <c r="C14" s="168">
        <v>685.9574178548354</v>
      </c>
      <c r="D14" s="168">
        <v>682.6851278548354</v>
      </c>
      <c r="E14" s="168">
        <v>682.75322785483536</v>
      </c>
      <c r="F14" s="168">
        <v>684.31435785483541</v>
      </c>
      <c r="G14" s="168">
        <v>744.81339785483544</v>
      </c>
      <c r="H14" s="168">
        <v>928.61399785483536</v>
      </c>
      <c r="I14" s="168">
        <v>1015.0987178548354</v>
      </c>
      <c r="J14" s="168">
        <v>1089.5026778548354</v>
      </c>
      <c r="K14" s="168">
        <v>1206.5985678548352</v>
      </c>
      <c r="L14" s="168">
        <v>1195.8656378548353</v>
      </c>
      <c r="M14" s="168">
        <v>1200.7316278548353</v>
      </c>
      <c r="N14" s="168">
        <v>1196.9736378548353</v>
      </c>
      <c r="O14" s="168">
        <v>1192.1549178548353</v>
      </c>
      <c r="P14" s="168">
        <v>1200.6652778548353</v>
      </c>
      <c r="Q14" s="168">
        <v>1141.0823378548353</v>
      </c>
      <c r="R14" s="168">
        <v>1104.0904478548352</v>
      </c>
      <c r="S14" s="168">
        <v>1097.5095778548352</v>
      </c>
      <c r="T14" s="168">
        <v>1086.4712778548353</v>
      </c>
      <c r="U14" s="168">
        <v>1132.4496978548352</v>
      </c>
      <c r="V14" s="168">
        <v>1155.2299778548354</v>
      </c>
      <c r="W14" s="168">
        <v>1123.4617178548353</v>
      </c>
      <c r="X14" s="168">
        <v>943.73214785483538</v>
      </c>
      <c r="Y14" s="168">
        <v>892.99630785483544</v>
      </c>
    </row>
    <row r="15" spans="1:25" ht="15.75" x14ac:dyDescent="0.2">
      <c r="A15" s="167">
        <v>3</v>
      </c>
      <c r="B15" s="168">
        <v>854.14970785483536</v>
      </c>
      <c r="C15" s="168">
        <v>754.24760785483545</v>
      </c>
      <c r="D15" s="168">
        <v>685.72309785483537</v>
      </c>
      <c r="E15" s="168">
        <v>685.74364785483544</v>
      </c>
      <c r="F15" s="168">
        <v>699.64413785483544</v>
      </c>
      <c r="G15" s="168">
        <v>890.6300578548354</v>
      </c>
      <c r="H15" s="168">
        <v>937.77341785483543</v>
      </c>
      <c r="I15" s="168">
        <v>1040.8000678548353</v>
      </c>
      <c r="J15" s="168">
        <v>1133.2615278548353</v>
      </c>
      <c r="K15" s="168">
        <v>1156.0130678548353</v>
      </c>
      <c r="L15" s="168">
        <v>1174.6195478548352</v>
      </c>
      <c r="M15" s="168">
        <v>1205.1150278548353</v>
      </c>
      <c r="N15" s="168">
        <v>1177.6426578548353</v>
      </c>
      <c r="O15" s="168">
        <v>1172.3496078548353</v>
      </c>
      <c r="P15" s="168">
        <v>1212.4502378548352</v>
      </c>
      <c r="Q15" s="168">
        <v>1161.8118178548352</v>
      </c>
      <c r="R15" s="168">
        <v>1107.9348978548353</v>
      </c>
      <c r="S15" s="168">
        <v>1105.9844678548352</v>
      </c>
      <c r="T15" s="168">
        <v>1103.9687378548354</v>
      </c>
      <c r="U15" s="168">
        <v>1087.9282178548353</v>
      </c>
      <c r="V15" s="168">
        <v>1081.2227078548353</v>
      </c>
      <c r="W15" s="168">
        <v>1066.8487278548353</v>
      </c>
      <c r="X15" s="168">
        <v>1024.2609678548354</v>
      </c>
      <c r="Y15" s="168">
        <v>867.52489785483544</v>
      </c>
    </row>
    <row r="16" spans="1:25" ht="15.75" x14ac:dyDescent="0.2">
      <c r="A16" s="167">
        <v>4</v>
      </c>
      <c r="B16" s="168">
        <v>773.78099785483539</v>
      </c>
      <c r="C16" s="168">
        <v>741.12616785483544</v>
      </c>
      <c r="D16" s="168">
        <v>682.03710785483543</v>
      </c>
      <c r="E16" s="168">
        <v>681.56182785483543</v>
      </c>
      <c r="F16" s="168">
        <v>682.88975785483535</v>
      </c>
      <c r="G16" s="168">
        <v>823.98205785483538</v>
      </c>
      <c r="H16" s="168">
        <v>853.73124785483537</v>
      </c>
      <c r="I16" s="168">
        <v>1009.1855878548354</v>
      </c>
      <c r="J16" s="168">
        <v>1029.1931078548353</v>
      </c>
      <c r="K16" s="168">
        <v>1093.7371378548353</v>
      </c>
      <c r="L16" s="168">
        <v>1111.2518578548352</v>
      </c>
      <c r="M16" s="168">
        <v>1088.7752578548352</v>
      </c>
      <c r="N16" s="168">
        <v>1065.5110978548353</v>
      </c>
      <c r="O16" s="168">
        <v>1051.7436178548353</v>
      </c>
      <c r="P16" s="168">
        <v>1105.2530278548352</v>
      </c>
      <c r="Q16" s="168">
        <v>1044.5760078548353</v>
      </c>
      <c r="R16" s="168">
        <v>1021.5704978548354</v>
      </c>
      <c r="S16" s="168">
        <v>1006.9358378548354</v>
      </c>
      <c r="T16" s="168">
        <v>997.18210785483541</v>
      </c>
      <c r="U16" s="168">
        <v>992.03716785483539</v>
      </c>
      <c r="V16" s="168">
        <v>985.69070785483541</v>
      </c>
      <c r="W16" s="168">
        <v>959.93045785483537</v>
      </c>
      <c r="X16" s="168">
        <v>830.88350785483544</v>
      </c>
      <c r="Y16" s="168">
        <v>793.68356785483536</v>
      </c>
    </row>
    <row r="17" spans="1:33" ht="15.75" x14ac:dyDescent="0.2">
      <c r="A17" s="167">
        <v>5</v>
      </c>
      <c r="B17" s="168">
        <v>627.22073785483542</v>
      </c>
      <c r="C17" s="168">
        <v>642.11841785483546</v>
      </c>
      <c r="D17" s="168">
        <v>639.4057678548354</v>
      </c>
      <c r="E17" s="168">
        <v>618.79141785483534</v>
      </c>
      <c r="F17" s="168">
        <v>618.97590785483544</v>
      </c>
      <c r="G17" s="168">
        <v>654.76803785483537</v>
      </c>
      <c r="H17" s="168">
        <v>665.30324785483538</v>
      </c>
      <c r="I17" s="168">
        <v>973.11306785483544</v>
      </c>
      <c r="J17" s="168">
        <v>1082.6678378548354</v>
      </c>
      <c r="K17" s="168">
        <v>1104.0991778548353</v>
      </c>
      <c r="L17" s="168">
        <v>1118.2076478548354</v>
      </c>
      <c r="M17" s="168">
        <v>1136.0413378548353</v>
      </c>
      <c r="N17" s="168">
        <v>1135.8934178548352</v>
      </c>
      <c r="O17" s="168">
        <v>1133.4691378548353</v>
      </c>
      <c r="P17" s="168">
        <v>1166.3005578548352</v>
      </c>
      <c r="Q17" s="168">
        <v>1158.4293478548352</v>
      </c>
      <c r="R17" s="168">
        <v>1120.4676678548353</v>
      </c>
      <c r="S17" s="168">
        <v>1079.8938578548352</v>
      </c>
      <c r="T17" s="168">
        <v>1092.8755678548353</v>
      </c>
      <c r="U17" s="168">
        <v>1079.0616878548353</v>
      </c>
      <c r="V17" s="168">
        <v>1091.3861578548353</v>
      </c>
      <c r="W17" s="168">
        <v>1069.1155378548353</v>
      </c>
      <c r="X17" s="168">
        <v>988.0056878548354</v>
      </c>
      <c r="Y17" s="168">
        <v>792.31636785483545</v>
      </c>
    </row>
    <row r="18" spans="1:33" ht="15.75" x14ac:dyDescent="0.2">
      <c r="A18" s="167">
        <v>6</v>
      </c>
      <c r="B18" s="168">
        <v>812.15291785483544</v>
      </c>
      <c r="C18" s="168">
        <v>784.5513478548354</v>
      </c>
      <c r="D18" s="168">
        <v>761.90574785483545</v>
      </c>
      <c r="E18" s="168">
        <v>766.81682785483542</v>
      </c>
      <c r="F18" s="168">
        <v>782.12048785483535</v>
      </c>
      <c r="G18" s="168">
        <v>814.92966785483543</v>
      </c>
      <c r="H18" s="168">
        <v>844.18526785483539</v>
      </c>
      <c r="I18" s="168">
        <v>873.50302785483541</v>
      </c>
      <c r="J18" s="168">
        <v>1026.6445978548352</v>
      </c>
      <c r="K18" s="168">
        <v>1098.2486878548352</v>
      </c>
      <c r="L18" s="168">
        <v>1116.8256678548353</v>
      </c>
      <c r="M18" s="168">
        <v>1110.2340178548352</v>
      </c>
      <c r="N18" s="168">
        <v>1111.5519978548352</v>
      </c>
      <c r="O18" s="168">
        <v>1083.8317378548352</v>
      </c>
      <c r="P18" s="168">
        <v>1077.7319078548353</v>
      </c>
      <c r="Q18" s="168">
        <v>1080.0153178548353</v>
      </c>
      <c r="R18" s="168">
        <v>1055.6402378548353</v>
      </c>
      <c r="S18" s="168">
        <v>1054.2487078548352</v>
      </c>
      <c r="T18" s="168">
        <v>1042.1398378548354</v>
      </c>
      <c r="U18" s="168">
        <v>1041.2449878548352</v>
      </c>
      <c r="V18" s="168">
        <v>1060.8384778548352</v>
      </c>
      <c r="W18" s="168">
        <v>1036.1352678548353</v>
      </c>
      <c r="X18" s="168">
        <v>987.88611785483545</v>
      </c>
      <c r="Y18" s="168">
        <v>847.56927785483538</v>
      </c>
    </row>
    <row r="19" spans="1:33" ht="15.75" x14ac:dyDescent="0.2">
      <c r="A19" s="167">
        <v>7</v>
      </c>
      <c r="B19" s="168">
        <v>826.42307785483536</v>
      </c>
      <c r="C19" s="168">
        <v>754.09381785483538</v>
      </c>
      <c r="D19" s="168">
        <v>732.37614785483538</v>
      </c>
      <c r="E19" s="168">
        <v>685.63999785483543</v>
      </c>
      <c r="F19" s="168">
        <v>684.65922785483542</v>
      </c>
      <c r="G19" s="168">
        <v>637.54566785483541</v>
      </c>
      <c r="H19" s="168">
        <v>735.07218785483542</v>
      </c>
      <c r="I19" s="168">
        <v>732.7229078548354</v>
      </c>
      <c r="J19" s="168">
        <v>895.6692778548354</v>
      </c>
      <c r="K19" s="168">
        <v>1028.8763978548352</v>
      </c>
      <c r="L19" s="168">
        <v>1051.1553278548354</v>
      </c>
      <c r="M19" s="168">
        <v>1059.0828878548352</v>
      </c>
      <c r="N19" s="168">
        <v>1063.5813478548353</v>
      </c>
      <c r="O19" s="168">
        <v>1055.1805578548353</v>
      </c>
      <c r="P19" s="168">
        <v>1049.7159278548354</v>
      </c>
      <c r="Q19" s="168">
        <v>993.98046785483541</v>
      </c>
      <c r="R19" s="168">
        <v>1046.2495478548353</v>
      </c>
      <c r="S19" s="168">
        <v>1042.4573978548353</v>
      </c>
      <c r="T19" s="168">
        <v>1001.2586578548354</v>
      </c>
      <c r="U19" s="168">
        <v>1059.6227978548352</v>
      </c>
      <c r="V19" s="168">
        <v>1054.1243978548353</v>
      </c>
      <c r="W19" s="168">
        <v>997.33477785483535</v>
      </c>
      <c r="X19" s="168">
        <v>993.40617785483539</v>
      </c>
      <c r="Y19" s="168">
        <v>878.09397785483543</v>
      </c>
    </row>
    <row r="20" spans="1:33" ht="15.75" x14ac:dyDescent="0.2">
      <c r="A20" s="167">
        <v>8</v>
      </c>
      <c r="B20" s="168">
        <v>765.03017785483542</v>
      </c>
      <c r="C20" s="168">
        <v>684.39078785483537</v>
      </c>
      <c r="D20" s="168">
        <v>683.89501785483537</v>
      </c>
      <c r="E20" s="168">
        <v>617.34210785483538</v>
      </c>
      <c r="F20" s="168">
        <v>577.26487785483539</v>
      </c>
      <c r="G20" s="168">
        <v>506.21354785483538</v>
      </c>
      <c r="H20" s="168">
        <v>622.62026785483545</v>
      </c>
      <c r="I20" s="168">
        <v>922.16155785483545</v>
      </c>
      <c r="J20" s="168">
        <v>1040.4668478548354</v>
      </c>
      <c r="K20" s="168">
        <v>1078.0912578548352</v>
      </c>
      <c r="L20" s="168">
        <v>1102.5663178548352</v>
      </c>
      <c r="M20" s="168">
        <v>1116.8647778548352</v>
      </c>
      <c r="N20" s="168">
        <v>1108.8624878548353</v>
      </c>
      <c r="O20" s="168">
        <v>1117.6407678548353</v>
      </c>
      <c r="P20" s="168">
        <v>1121.1739278548353</v>
      </c>
      <c r="Q20" s="168">
        <v>1092.3381078548352</v>
      </c>
      <c r="R20" s="168">
        <v>1039.3388178548353</v>
      </c>
      <c r="S20" s="168">
        <v>1023.7574278548353</v>
      </c>
      <c r="T20" s="168">
        <v>1023.0181478548353</v>
      </c>
      <c r="U20" s="168">
        <v>1021.5884778548354</v>
      </c>
      <c r="V20" s="168">
        <v>1018.2105378548354</v>
      </c>
      <c r="W20" s="168">
        <v>986.13513785483542</v>
      </c>
      <c r="X20" s="168">
        <v>930.9733578548354</v>
      </c>
      <c r="Y20" s="168">
        <v>803.94301785483538</v>
      </c>
    </row>
    <row r="21" spans="1:33" ht="15.75" x14ac:dyDescent="0.2">
      <c r="A21" s="167">
        <v>9</v>
      </c>
      <c r="B21" s="168">
        <v>681.97208785483542</v>
      </c>
      <c r="C21" s="168">
        <v>660.86158785483542</v>
      </c>
      <c r="D21" s="168">
        <v>654.67836785483541</v>
      </c>
      <c r="E21" s="168">
        <v>649.38781785483536</v>
      </c>
      <c r="F21" s="168">
        <v>665.25184785483543</v>
      </c>
      <c r="G21" s="168">
        <v>682.40570785483544</v>
      </c>
      <c r="H21" s="168">
        <v>683.87106785483536</v>
      </c>
      <c r="I21" s="168">
        <v>835.05185785483536</v>
      </c>
      <c r="J21" s="168">
        <v>959.42862785483544</v>
      </c>
      <c r="K21" s="168">
        <v>982.89195785483537</v>
      </c>
      <c r="L21" s="168">
        <v>982.32188785483538</v>
      </c>
      <c r="M21" s="168">
        <v>982.46785785483542</v>
      </c>
      <c r="N21" s="168">
        <v>983.38751785483544</v>
      </c>
      <c r="O21" s="168">
        <v>984.08360785483535</v>
      </c>
      <c r="P21" s="168">
        <v>996.29929785483534</v>
      </c>
      <c r="Q21" s="168">
        <v>983.74078785483539</v>
      </c>
      <c r="R21" s="168">
        <v>978.12362785483538</v>
      </c>
      <c r="S21" s="168">
        <v>975.34141785483541</v>
      </c>
      <c r="T21" s="168">
        <v>950.31103785483538</v>
      </c>
      <c r="U21" s="168">
        <v>934.18066785483541</v>
      </c>
      <c r="V21" s="168">
        <v>933.35457785483538</v>
      </c>
      <c r="W21" s="168">
        <v>909.20826785483541</v>
      </c>
      <c r="X21" s="168">
        <v>780.29093785483542</v>
      </c>
      <c r="Y21" s="168">
        <v>757.53433785483537</v>
      </c>
    </row>
    <row r="22" spans="1:33" ht="15.75" x14ac:dyDescent="0.2">
      <c r="A22" s="167">
        <v>10</v>
      </c>
      <c r="B22" s="168">
        <v>750.82015785483543</v>
      </c>
      <c r="C22" s="168">
        <v>682.61209785483538</v>
      </c>
      <c r="D22" s="168">
        <v>681.05444785483542</v>
      </c>
      <c r="E22" s="168">
        <v>679.52455785483539</v>
      </c>
      <c r="F22" s="168">
        <v>680.49313785483537</v>
      </c>
      <c r="G22" s="168">
        <v>682.49090785483543</v>
      </c>
      <c r="H22" s="168">
        <v>843.61998785483536</v>
      </c>
      <c r="I22" s="168">
        <v>962.66358785483544</v>
      </c>
      <c r="J22" s="168">
        <v>1069.0986378548353</v>
      </c>
      <c r="K22" s="168">
        <v>1122.6784778548354</v>
      </c>
      <c r="L22" s="168">
        <v>1130.9162878548352</v>
      </c>
      <c r="M22" s="168">
        <v>1123.5715478548352</v>
      </c>
      <c r="N22" s="168">
        <v>1105.2508978548353</v>
      </c>
      <c r="O22" s="168">
        <v>1095.6282678548353</v>
      </c>
      <c r="P22" s="168">
        <v>1119.6457278548353</v>
      </c>
      <c r="Q22" s="168">
        <v>1079.3917778548353</v>
      </c>
      <c r="R22" s="168">
        <v>1062.8092178548352</v>
      </c>
      <c r="S22" s="168">
        <v>1040.5214878548352</v>
      </c>
      <c r="T22" s="168">
        <v>1022.3083578548354</v>
      </c>
      <c r="U22" s="168">
        <v>989.9063978548354</v>
      </c>
      <c r="V22" s="168">
        <v>957.14968785483541</v>
      </c>
      <c r="W22" s="168">
        <v>965.95282785483539</v>
      </c>
      <c r="X22" s="168">
        <v>807.89005785483539</v>
      </c>
      <c r="Y22" s="168">
        <v>807.19983785483544</v>
      </c>
    </row>
    <row r="23" spans="1:33" ht="15.75" x14ac:dyDescent="0.2">
      <c r="A23" s="167">
        <v>11</v>
      </c>
      <c r="B23" s="168">
        <v>731.42429785483534</v>
      </c>
      <c r="C23" s="168">
        <v>681.01617785483541</v>
      </c>
      <c r="D23" s="168">
        <v>680.1538778548354</v>
      </c>
      <c r="E23" s="168">
        <v>678.63585785483542</v>
      </c>
      <c r="F23" s="168">
        <v>679.21930785483539</v>
      </c>
      <c r="G23" s="168">
        <v>760.94333785483536</v>
      </c>
      <c r="H23" s="168">
        <v>864.20782785483539</v>
      </c>
      <c r="I23" s="168">
        <v>983.23747785483545</v>
      </c>
      <c r="J23" s="168">
        <v>1092.5841778548354</v>
      </c>
      <c r="K23" s="168">
        <v>1119.1502578548352</v>
      </c>
      <c r="L23" s="168">
        <v>1123.4559378548354</v>
      </c>
      <c r="M23" s="168">
        <v>1098.2507078548354</v>
      </c>
      <c r="N23" s="168">
        <v>1100.2385178548352</v>
      </c>
      <c r="O23" s="168">
        <v>1087.4179878548352</v>
      </c>
      <c r="P23" s="168">
        <v>1102.7412678548353</v>
      </c>
      <c r="Q23" s="168">
        <v>1073.9624278548354</v>
      </c>
      <c r="R23" s="168">
        <v>1073.2788378548353</v>
      </c>
      <c r="S23" s="168">
        <v>1074.3984278548353</v>
      </c>
      <c r="T23" s="168">
        <v>1079.2052578548353</v>
      </c>
      <c r="U23" s="168">
        <v>1082.2741478548353</v>
      </c>
      <c r="V23" s="168">
        <v>1060.3785478548352</v>
      </c>
      <c r="W23" s="168">
        <v>1046.4960378548353</v>
      </c>
      <c r="X23" s="168">
        <v>1053.1408278548354</v>
      </c>
      <c r="Y23" s="168">
        <v>1044.4871978548354</v>
      </c>
    </row>
    <row r="24" spans="1:33" ht="15.75" x14ac:dyDescent="0.2">
      <c r="A24" s="167">
        <v>12</v>
      </c>
      <c r="B24" s="168">
        <v>992.89369785483541</v>
      </c>
      <c r="C24" s="168">
        <v>891.23769785483535</v>
      </c>
      <c r="D24" s="168">
        <v>830.18790785483543</v>
      </c>
      <c r="E24" s="168">
        <v>824.84598785483536</v>
      </c>
      <c r="F24" s="168">
        <v>845.61575785483535</v>
      </c>
      <c r="G24" s="168">
        <v>869.30849785483542</v>
      </c>
      <c r="H24" s="168">
        <v>931.34684785483535</v>
      </c>
      <c r="I24" s="168">
        <v>949.24297785483543</v>
      </c>
      <c r="J24" s="168">
        <v>1210.4851578548353</v>
      </c>
      <c r="K24" s="168">
        <v>1284.0975978548354</v>
      </c>
      <c r="L24" s="168">
        <v>1279.4543078548352</v>
      </c>
      <c r="M24" s="168">
        <v>1275.6364978548354</v>
      </c>
      <c r="N24" s="168">
        <v>1269.5574278548354</v>
      </c>
      <c r="O24" s="168">
        <v>1264.1074778548352</v>
      </c>
      <c r="P24" s="168">
        <v>1261.4978578548353</v>
      </c>
      <c r="Q24" s="168">
        <v>1265.9885978548352</v>
      </c>
      <c r="R24" s="168">
        <v>1259.6571278548354</v>
      </c>
      <c r="S24" s="168">
        <v>1258.2691278548352</v>
      </c>
      <c r="T24" s="168">
        <v>1277.6964278548353</v>
      </c>
      <c r="U24" s="168">
        <v>1283.0716978548353</v>
      </c>
      <c r="V24" s="168">
        <v>1276.5449378548353</v>
      </c>
      <c r="W24" s="168">
        <v>1243.7199478548353</v>
      </c>
      <c r="X24" s="168">
        <v>1199.6675178548353</v>
      </c>
      <c r="Y24" s="168">
        <v>1089.5442278548353</v>
      </c>
    </row>
    <row r="25" spans="1:33" ht="15.75" x14ac:dyDescent="0.2">
      <c r="A25" s="167">
        <v>13</v>
      </c>
      <c r="B25" s="168">
        <v>987.17476785483541</v>
      </c>
      <c r="C25" s="168">
        <v>886.83838785483545</v>
      </c>
      <c r="D25" s="168">
        <v>818.15913785483542</v>
      </c>
      <c r="E25" s="168">
        <v>795.59301785483535</v>
      </c>
      <c r="F25" s="168">
        <v>779.28818785483543</v>
      </c>
      <c r="G25" s="168">
        <v>813.70580785483537</v>
      </c>
      <c r="H25" s="168">
        <v>869.35474785483541</v>
      </c>
      <c r="I25" s="168">
        <v>903.15476785483543</v>
      </c>
      <c r="J25" s="168">
        <v>1044.2432278548354</v>
      </c>
      <c r="K25" s="168">
        <v>1085.5063678548354</v>
      </c>
      <c r="L25" s="168">
        <v>1086.7073478548352</v>
      </c>
      <c r="M25" s="168">
        <v>1084.5891178548352</v>
      </c>
      <c r="N25" s="168">
        <v>1084.1649078548353</v>
      </c>
      <c r="O25" s="168">
        <v>1077.7036778548352</v>
      </c>
      <c r="P25" s="168">
        <v>1076.2629778548353</v>
      </c>
      <c r="Q25" s="168">
        <v>1074.9413378548352</v>
      </c>
      <c r="R25" s="168">
        <v>1075.1801078548353</v>
      </c>
      <c r="S25" s="168">
        <v>1057.4928078548353</v>
      </c>
      <c r="T25" s="168">
        <v>1053.8310878548352</v>
      </c>
      <c r="U25" s="168">
        <v>1056.0498478548352</v>
      </c>
      <c r="V25" s="168">
        <v>1043.3490078548352</v>
      </c>
      <c r="W25" s="168">
        <v>996.4645778548354</v>
      </c>
      <c r="X25" s="168">
        <v>716.81681785483545</v>
      </c>
      <c r="Y25" s="168">
        <v>1022.4064178548354</v>
      </c>
    </row>
    <row r="26" spans="1:33" ht="15.75" x14ac:dyDescent="0.2">
      <c r="A26" s="167">
        <v>14</v>
      </c>
      <c r="B26" s="168">
        <v>969.30630785483538</v>
      </c>
      <c r="C26" s="168">
        <v>876.47396785483545</v>
      </c>
      <c r="D26" s="168">
        <v>861.78070785483544</v>
      </c>
      <c r="E26" s="168">
        <v>816.21873785483535</v>
      </c>
      <c r="F26" s="168">
        <v>822.87239785483541</v>
      </c>
      <c r="G26" s="168">
        <v>840.61156785483536</v>
      </c>
      <c r="H26" s="168">
        <v>918.41723785483543</v>
      </c>
      <c r="I26" s="168">
        <v>981.47845785483537</v>
      </c>
      <c r="J26" s="168">
        <v>1053.2884278548354</v>
      </c>
      <c r="K26" s="168">
        <v>1186.1739478548352</v>
      </c>
      <c r="L26" s="168">
        <v>1167.8469578548352</v>
      </c>
      <c r="M26" s="168">
        <v>1164.0212178548352</v>
      </c>
      <c r="N26" s="168">
        <v>1168.3028878548353</v>
      </c>
      <c r="O26" s="168">
        <v>1158.3097078548353</v>
      </c>
      <c r="P26" s="168">
        <v>1150.6783678548352</v>
      </c>
      <c r="Q26" s="168">
        <v>1150.9900478548352</v>
      </c>
      <c r="R26" s="168">
        <v>1133.2015678548353</v>
      </c>
      <c r="S26" s="168">
        <v>1130.7055078548353</v>
      </c>
      <c r="T26" s="168">
        <v>1114.3512178548353</v>
      </c>
      <c r="U26" s="168">
        <v>1107.3891678548353</v>
      </c>
      <c r="V26" s="168">
        <v>1068.3058378548353</v>
      </c>
      <c r="W26" s="168">
        <v>908.96157785483535</v>
      </c>
      <c r="X26" s="168">
        <v>723.00509785483541</v>
      </c>
      <c r="Y26" s="168">
        <v>719.91354785483543</v>
      </c>
    </row>
    <row r="27" spans="1:33" ht="15.75" x14ac:dyDescent="0.2">
      <c r="A27" s="167">
        <v>15</v>
      </c>
      <c r="B27" s="168">
        <v>715.00187785483536</v>
      </c>
      <c r="C27" s="168">
        <v>727.70649785483545</v>
      </c>
      <c r="D27" s="168">
        <v>719.43851785483537</v>
      </c>
      <c r="E27" s="168">
        <v>679.68756785483538</v>
      </c>
      <c r="F27" s="168">
        <v>680.31736785483542</v>
      </c>
      <c r="G27" s="168">
        <v>852.13675785483542</v>
      </c>
      <c r="H27" s="168">
        <v>881.52836785483544</v>
      </c>
      <c r="I27" s="168">
        <v>1007.0039278548354</v>
      </c>
      <c r="J27" s="168">
        <v>1169.7470378548353</v>
      </c>
      <c r="K27" s="168">
        <v>1170.0888778548353</v>
      </c>
      <c r="L27" s="168">
        <v>1176.9465278548353</v>
      </c>
      <c r="M27" s="168">
        <v>1179.1584178548353</v>
      </c>
      <c r="N27" s="168">
        <v>1162.4271778548352</v>
      </c>
      <c r="O27" s="168">
        <v>1147.4131478548352</v>
      </c>
      <c r="P27" s="168">
        <v>1163.9691978548353</v>
      </c>
      <c r="Q27" s="168">
        <v>1134.1030978548354</v>
      </c>
      <c r="R27" s="168">
        <v>1098.7330078548353</v>
      </c>
      <c r="S27" s="168">
        <v>1076.1215378548352</v>
      </c>
      <c r="T27" s="168">
        <v>1057.9817078548353</v>
      </c>
      <c r="U27" s="168">
        <v>1039.3277778548352</v>
      </c>
      <c r="V27" s="168">
        <v>1065.1855678548352</v>
      </c>
      <c r="W27" s="168">
        <v>973.2107478548354</v>
      </c>
      <c r="X27" s="168">
        <v>647.30272785483544</v>
      </c>
      <c r="Y27" s="168">
        <v>678.38665785483545</v>
      </c>
    </row>
    <row r="28" spans="1:33" ht="15.75" x14ac:dyDescent="0.2">
      <c r="A28" s="167">
        <v>16</v>
      </c>
      <c r="B28" s="168">
        <v>691.63745785483536</v>
      </c>
      <c r="C28" s="168">
        <v>680.19629785483539</v>
      </c>
      <c r="D28" s="168">
        <v>680.06196785483542</v>
      </c>
      <c r="E28" s="168">
        <v>680.05978785483535</v>
      </c>
      <c r="F28" s="168">
        <v>680.31227785483543</v>
      </c>
      <c r="G28" s="168">
        <v>795.14544785483542</v>
      </c>
      <c r="H28" s="168">
        <v>828.27150785483536</v>
      </c>
      <c r="I28" s="168">
        <v>887.01430785483535</v>
      </c>
      <c r="J28" s="168">
        <v>1018.1030778548354</v>
      </c>
      <c r="K28" s="168">
        <v>1069.7615678548352</v>
      </c>
      <c r="L28" s="168">
        <v>1078.0049978548352</v>
      </c>
      <c r="M28" s="168">
        <v>1125.8604078548353</v>
      </c>
      <c r="N28" s="168">
        <v>1035.6087078548353</v>
      </c>
      <c r="O28" s="168">
        <v>977.57355785483537</v>
      </c>
      <c r="P28" s="168">
        <v>975.48472785483546</v>
      </c>
      <c r="Q28" s="168">
        <v>978.0141078548354</v>
      </c>
      <c r="R28" s="168">
        <v>974.20672785483544</v>
      </c>
      <c r="S28" s="168">
        <v>966.24745785483537</v>
      </c>
      <c r="T28" s="168">
        <v>965.23166785483545</v>
      </c>
      <c r="U28" s="168">
        <v>959.04647785483542</v>
      </c>
      <c r="V28" s="168">
        <v>944.16841785483541</v>
      </c>
      <c r="W28" s="168">
        <v>786.16060785483535</v>
      </c>
      <c r="X28" s="168">
        <v>781.42825785483535</v>
      </c>
      <c r="Y28" s="168">
        <v>767.81026785483539</v>
      </c>
    </row>
    <row r="29" spans="1:33" ht="15.75" x14ac:dyDescent="0.2">
      <c r="A29" s="167">
        <v>17</v>
      </c>
      <c r="B29" s="168">
        <v>637.49332785483546</v>
      </c>
      <c r="C29" s="168">
        <v>680.90109785483537</v>
      </c>
      <c r="D29" s="168">
        <v>648.12047785483537</v>
      </c>
      <c r="E29" s="168">
        <v>645.10312785483541</v>
      </c>
      <c r="F29" s="168">
        <v>653.45593785483538</v>
      </c>
      <c r="G29" s="168">
        <v>637.9983478548354</v>
      </c>
      <c r="H29" s="168">
        <v>682.44271785483545</v>
      </c>
      <c r="I29" s="168">
        <v>942.47962785483537</v>
      </c>
      <c r="J29" s="168">
        <v>1044.6504278548352</v>
      </c>
      <c r="K29" s="168">
        <v>1088.8359878548354</v>
      </c>
      <c r="L29" s="168">
        <v>1068.8029778548353</v>
      </c>
      <c r="M29" s="168">
        <v>1082.3053278548352</v>
      </c>
      <c r="N29" s="168">
        <v>1081.2269378548353</v>
      </c>
      <c r="O29" s="168">
        <v>1076.2598278548353</v>
      </c>
      <c r="P29" s="168">
        <v>1065.0268678548352</v>
      </c>
      <c r="Q29" s="168">
        <v>1048.4269178548352</v>
      </c>
      <c r="R29" s="168">
        <v>1045.4372978548354</v>
      </c>
      <c r="S29" s="168">
        <v>1033.2182378548353</v>
      </c>
      <c r="T29" s="168">
        <v>969.52564785483537</v>
      </c>
      <c r="U29" s="168">
        <v>968.91098785483541</v>
      </c>
      <c r="V29" s="168">
        <v>931.8125578548354</v>
      </c>
      <c r="W29" s="168">
        <v>880.00392785483541</v>
      </c>
      <c r="X29" s="168">
        <v>684.18515785483544</v>
      </c>
      <c r="Y29" s="168">
        <v>710.77019785483537</v>
      </c>
      <c r="AG29" s="169"/>
    </row>
    <row r="30" spans="1:33" ht="15.75" x14ac:dyDescent="0.2">
      <c r="A30" s="167">
        <v>18</v>
      </c>
      <c r="B30" s="168">
        <v>679.11426785483536</v>
      </c>
      <c r="C30" s="168">
        <v>545.74478785483541</v>
      </c>
      <c r="D30" s="168">
        <v>505.69668785483537</v>
      </c>
      <c r="E30" s="168">
        <v>474.32352785483539</v>
      </c>
      <c r="F30" s="168">
        <v>504.45487785483539</v>
      </c>
      <c r="G30" s="168">
        <v>611.61343785483541</v>
      </c>
      <c r="H30" s="168">
        <v>688.09144785483545</v>
      </c>
      <c r="I30" s="168">
        <v>686.49418785483545</v>
      </c>
      <c r="J30" s="168">
        <v>875.23116785483535</v>
      </c>
      <c r="K30" s="168">
        <v>972.24593785483535</v>
      </c>
      <c r="L30" s="168">
        <v>954.95258785483543</v>
      </c>
      <c r="M30" s="168">
        <v>972.27486785483541</v>
      </c>
      <c r="N30" s="168">
        <v>975.81987785483545</v>
      </c>
      <c r="O30" s="168">
        <v>968.83567785483535</v>
      </c>
      <c r="P30" s="168">
        <v>943.82164785483542</v>
      </c>
      <c r="Q30" s="168">
        <v>915.01605785483537</v>
      </c>
      <c r="R30" s="168">
        <v>873.78207785483539</v>
      </c>
      <c r="S30" s="168">
        <v>865.06761785483536</v>
      </c>
      <c r="T30" s="168">
        <v>872.2795078548354</v>
      </c>
      <c r="U30" s="168">
        <v>865.48744785483541</v>
      </c>
      <c r="V30" s="168">
        <v>853.54809785483542</v>
      </c>
      <c r="W30" s="168">
        <v>696.63825785483539</v>
      </c>
      <c r="X30" s="168">
        <v>671.91932785483539</v>
      </c>
      <c r="Y30" s="168">
        <v>686.11581785483543</v>
      </c>
    </row>
    <row r="31" spans="1:33" ht="15.75" x14ac:dyDescent="0.2">
      <c r="A31" s="167">
        <v>19</v>
      </c>
      <c r="B31" s="168">
        <v>685.3330478548354</v>
      </c>
      <c r="C31" s="168">
        <v>680.10163785483542</v>
      </c>
      <c r="D31" s="168">
        <v>679.11652785483545</v>
      </c>
      <c r="E31" s="168">
        <v>655.11922785483534</v>
      </c>
      <c r="F31" s="168">
        <v>648.64812785483537</v>
      </c>
      <c r="G31" s="168">
        <v>689.27623785483536</v>
      </c>
      <c r="H31" s="168">
        <v>690.67746785483541</v>
      </c>
      <c r="I31" s="168">
        <v>845.28150785483535</v>
      </c>
      <c r="J31" s="168">
        <v>848.71226785483543</v>
      </c>
      <c r="K31" s="168">
        <v>851.39790785483535</v>
      </c>
      <c r="L31" s="168">
        <v>834.31023785483535</v>
      </c>
      <c r="M31" s="168">
        <v>841.56119785483543</v>
      </c>
      <c r="N31" s="168">
        <v>840.42370785483536</v>
      </c>
      <c r="O31" s="168">
        <v>837.52637785483535</v>
      </c>
      <c r="P31" s="168">
        <v>830.2923878548354</v>
      </c>
      <c r="Q31" s="168">
        <v>816.52881785483544</v>
      </c>
      <c r="R31" s="168">
        <v>820.04369785483539</v>
      </c>
      <c r="S31" s="168">
        <v>855.21373785483536</v>
      </c>
      <c r="T31" s="168">
        <v>854.25111785483546</v>
      </c>
      <c r="U31" s="168">
        <v>856.32958785483538</v>
      </c>
      <c r="V31" s="168">
        <v>846.73658785483542</v>
      </c>
      <c r="W31" s="168">
        <v>845.56549785483537</v>
      </c>
      <c r="X31" s="168">
        <v>797.20448785483541</v>
      </c>
      <c r="Y31" s="168">
        <v>732.5294178548354</v>
      </c>
    </row>
    <row r="32" spans="1:33" ht="15.75" x14ac:dyDescent="0.2">
      <c r="A32" s="167">
        <v>20</v>
      </c>
      <c r="B32" s="168">
        <v>721.46561785483539</v>
      </c>
      <c r="C32" s="168">
        <v>687.65335785483535</v>
      </c>
      <c r="D32" s="168">
        <v>685.96044785483537</v>
      </c>
      <c r="E32" s="168">
        <v>683.66218785483545</v>
      </c>
      <c r="F32" s="168">
        <v>685.40485785483543</v>
      </c>
      <c r="G32" s="168">
        <v>688.09789785483542</v>
      </c>
      <c r="H32" s="168">
        <v>690.66037785483536</v>
      </c>
      <c r="I32" s="168">
        <v>775.37901785483541</v>
      </c>
      <c r="J32" s="168">
        <v>961.39483785483537</v>
      </c>
      <c r="K32" s="168">
        <v>1025.2262778548352</v>
      </c>
      <c r="L32" s="168">
        <v>1039.0899878548353</v>
      </c>
      <c r="M32" s="168">
        <v>1035.4423078548352</v>
      </c>
      <c r="N32" s="168">
        <v>1022.3547578548354</v>
      </c>
      <c r="O32" s="168">
        <v>1007.7810478548354</v>
      </c>
      <c r="P32" s="168">
        <v>1009.6229878548354</v>
      </c>
      <c r="Q32" s="168">
        <v>1009.7306278548353</v>
      </c>
      <c r="R32" s="168">
        <v>996.96497785483541</v>
      </c>
      <c r="S32" s="168">
        <v>993.61325785483541</v>
      </c>
      <c r="T32" s="168">
        <v>1005.7444678548354</v>
      </c>
      <c r="U32" s="168">
        <v>993.62582785483539</v>
      </c>
      <c r="V32" s="168">
        <v>980.18562785483539</v>
      </c>
      <c r="W32" s="168">
        <v>969.22391785483535</v>
      </c>
      <c r="X32" s="168">
        <v>935.28659785483535</v>
      </c>
      <c r="Y32" s="168">
        <v>854.7705478548354</v>
      </c>
    </row>
    <row r="33" spans="1:25" ht="15.75" x14ac:dyDescent="0.2">
      <c r="A33" s="167">
        <v>21</v>
      </c>
      <c r="B33" s="168">
        <v>853.57237785483539</v>
      </c>
      <c r="C33" s="168">
        <v>799.9025278548354</v>
      </c>
      <c r="D33" s="168">
        <v>763.97169785483538</v>
      </c>
      <c r="E33" s="168">
        <v>763.60483785483541</v>
      </c>
      <c r="F33" s="168">
        <v>728.30319785483539</v>
      </c>
      <c r="G33" s="168">
        <v>773.60007785483538</v>
      </c>
      <c r="H33" s="168">
        <v>693.00196785483536</v>
      </c>
      <c r="I33" s="168">
        <v>979.01074785483536</v>
      </c>
      <c r="J33" s="168">
        <v>1033.2741978548354</v>
      </c>
      <c r="K33" s="168">
        <v>1223.6346578548353</v>
      </c>
      <c r="L33" s="168">
        <v>1237.8887778548353</v>
      </c>
      <c r="M33" s="168">
        <v>1238.7432678548353</v>
      </c>
      <c r="N33" s="168">
        <v>1238.3763278548354</v>
      </c>
      <c r="O33" s="168">
        <v>1225.4097678548353</v>
      </c>
      <c r="P33" s="168">
        <v>1258.1022478548352</v>
      </c>
      <c r="Q33" s="168">
        <v>1234.8085178548354</v>
      </c>
      <c r="R33" s="168">
        <v>1219.1548578548352</v>
      </c>
      <c r="S33" s="168">
        <v>1214.2898078548353</v>
      </c>
      <c r="T33" s="168">
        <v>1141.7017778548352</v>
      </c>
      <c r="U33" s="168">
        <v>1108.8624878548353</v>
      </c>
      <c r="V33" s="168">
        <v>1088.0215778548352</v>
      </c>
      <c r="W33" s="168">
        <v>1071.8773678548353</v>
      </c>
      <c r="X33" s="168">
        <v>1011.1867678548354</v>
      </c>
      <c r="Y33" s="168">
        <v>814.72112785483534</v>
      </c>
    </row>
    <row r="34" spans="1:25" ht="15.75" x14ac:dyDescent="0.2">
      <c r="A34" s="167">
        <v>22</v>
      </c>
      <c r="B34" s="168">
        <v>855.27424785483538</v>
      </c>
      <c r="C34" s="168">
        <v>808.32472785483537</v>
      </c>
      <c r="D34" s="168">
        <v>782.10667785483543</v>
      </c>
      <c r="E34" s="168">
        <v>699.03906785483537</v>
      </c>
      <c r="F34" s="168">
        <v>690.38045785483541</v>
      </c>
      <c r="G34" s="168">
        <v>819.5987178548354</v>
      </c>
      <c r="H34" s="168">
        <v>845.56904785483539</v>
      </c>
      <c r="I34" s="168">
        <v>957.71726785483543</v>
      </c>
      <c r="J34" s="168">
        <v>1146.8675878548354</v>
      </c>
      <c r="K34" s="168">
        <v>1141.4901778548353</v>
      </c>
      <c r="L34" s="168">
        <v>1130.3108878548353</v>
      </c>
      <c r="M34" s="168">
        <v>1126.7965878548353</v>
      </c>
      <c r="N34" s="168">
        <v>1049.5954678548353</v>
      </c>
      <c r="O34" s="168">
        <v>917.06574785483542</v>
      </c>
      <c r="P34" s="168">
        <v>896.22598785483535</v>
      </c>
      <c r="Q34" s="168">
        <v>885.5543178548354</v>
      </c>
      <c r="R34" s="168">
        <v>605.66636785483536</v>
      </c>
      <c r="S34" s="168">
        <v>599.95716785483535</v>
      </c>
      <c r="T34" s="168">
        <v>330.49740785483539</v>
      </c>
      <c r="U34" s="168">
        <v>330.51118785483538</v>
      </c>
      <c r="V34" s="168">
        <v>330.18160785483542</v>
      </c>
      <c r="W34" s="168">
        <v>-1.0099821451646043</v>
      </c>
      <c r="X34" s="168">
        <v>-1.0099821451646043</v>
      </c>
      <c r="Y34" s="168">
        <v>685.01409785483543</v>
      </c>
    </row>
    <row r="35" spans="1:25" ht="15.75" x14ac:dyDescent="0.2">
      <c r="A35" s="167">
        <v>23</v>
      </c>
      <c r="B35" s="168">
        <v>683.74126785483543</v>
      </c>
      <c r="C35" s="168">
        <v>505.28324785483539</v>
      </c>
      <c r="D35" s="168">
        <v>-1.0099821451646043</v>
      </c>
      <c r="E35" s="168">
        <v>-2.3302145164604271E-2</v>
      </c>
      <c r="F35" s="168">
        <v>-3.1332145164604253E-2</v>
      </c>
      <c r="G35" s="168">
        <v>1.8519678548353959</v>
      </c>
      <c r="H35" s="168">
        <v>683.13921785483535</v>
      </c>
      <c r="I35" s="168">
        <v>683.3432678548354</v>
      </c>
      <c r="J35" s="168">
        <v>685.68905785483537</v>
      </c>
      <c r="K35" s="168">
        <v>688.70866785483543</v>
      </c>
      <c r="L35" s="168">
        <v>688.13817785483536</v>
      </c>
      <c r="M35" s="168">
        <v>688.25037785483539</v>
      </c>
      <c r="N35" s="168">
        <v>691.19110785483542</v>
      </c>
      <c r="O35" s="168">
        <v>690.25393785483539</v>
      </c>
      <c r="P35" s="168">
        <v>691.68379785483535</v>
      </c>
      <c r="Q35" s="168">
        <v>690.36124785483537</v>
      </c>
      <c r="R35" s="168">
        <v>691.81497785483543</v>
      </c>
      <c r="S35" s="168">
        <v>691.84491785483544</v>
      </c>
      <c r="T35" s="168">
        <v>933.68119785483543</v>
      </c>
      <c r="U35" s="168">
        <v>926.63612785483542</v>
      </c>
      <c r="V35" s="168">
        <v>919.50704785483538</v>
      </c>
      <c r="W35" s="168">
        <v>887.96425785483541</v>
      </c>
      <c r="X35" s="168">
        <v>780.83118785483543</v>
      </c>
      <c r="Y35" s="168">
        <v>690.33880785483541</v>
      </c>
    </row>
    <row r="36" spans="1:25" ht="15.75" x14ac:dyDescent="0.2">
      <c r="A36" s="167">
        <v>24</v>
      </c>
      <c r="B36" s="168">
        <v>692.11207785483543</v>
      </c>
      <c r="C36" s="168">
        <v>683.97749785483541</v>
      </c>
      <c r="D36" s="168">
        <v>683.16327785483543</v>
      </c>
      <c r="E36" s="168">
        <v>610.18818785483541</v>
      </c>
      <c r="F36" s="168">
        <v>630.00340785483536</v>
      </c>
      <c r="G36" s="168">
        <v>684.60315785483544</v>
      </c>
      <c r="H36" s="168">
        <v>702.34080785483536</v>
      </c>
      <c r="I36" s="168">
        <v>698.57405785483536</v>
      </c>
      <c r="J36" s="168">
        <v>700.87613785483541</v>
      </c>
      <c r="K36" s="168">
        <v>701.58264785483539</v>
      </c>
      <c r="L36" s="168">
        <v>701.67421785483543</v>
      </c>
      <c r="M36" s="168">
        <v>701.97676785483543</v>
      </c>
      <c r="N36" s="168">
        <v>702.47293785483544</v>
      </c>
      <c r="O36" s="168">
        <v>779.01863785483545</v>
      </c>
      <c r="P36" s="168">
        <v>863.00562785483544</v>
      </c>
      <c r="Q36" s="168">
        <v>803.67936785483539</v>
      </c>
      <c r="R36" s="168">
        <v>808.82071785483538</v>
      </c>
      <c r="S36" s="168">
        <v>748.61275785483542</v>
      </c>
      <c r="T36" s="168">
        <v>706.24766785483541</v>
      </c>
      <c r="U36" s="168">
        <v>702.0046078548354</v>
      </c>
      <c r="V36" s="168">
        <v>700.64854785483544</v>
      </c>
      <c r="W36" s="168">
        <v>698.34534785483538</v>
      </c>
      <c r="X36" s="168">
        <v>695.6523478548354</v>
      </c>
      <c r="Y36" s="168">
        <v>683.58157785483536</v>
      </c>
    </row>
    <row r="37" spans="1:25" ht="15.75" x14ac:dyDescent="0.2">
      <c r="A37" s="167">
        <v>25</v>
      </c>
      <c r="B37" s="168">
        <v>683.83814785483537</v>
      </c>
      <c r="C37" s="168">
        <v>683.67788785483538</v>
      </c>
      <c r="D37" s="168">
        <v>682.59810785483535</v>
      </c>
      <c r="E37" s="168">
        <v>651.85532785483542</v>
      </c>
      <c r="F37" s="168">
        <v>682.34821785483541</v>
      </c>
      <c r="G37" s="168">
        <v>684.03323785483542</v>
      </c>
      <c r="H37" s="168">
        <v>698.9891178548354</v>
      </c>
      <c r="I37" s="168">
        <v>698.02706785483542</v>
      </c>
      <c r="J37" s="168">
        <v>698.60852785483542</v>
      </c>
      <c r="K37" s="168">
        <v>700.16578785483546</v>
      </c>
      <c r="L37" s="168">
        <v>655.48138785483536</v>
      </c>
      <c r="M37" s="168">
        <v>655.36648785483544</v>
      </c>
      <c r="N37" s="168">
        <v>696.70341785483538</v>
      </c>
      <c r="O37" s="168">
        <v>697.2475378548354</v>
      </c>
      <c r="P37" s="168">
        <v>697.25266785483541</v>
      </c>
      <c r="Q37" s="168">
        <v>695.50065785483537</v>
      </c>
      <c r="R37" s="168">
        <v>695.45297785483535</v>
      </c>
      <c r="S37" s="168">
        <v>695.5857478548354</v>
      </c>
      <c r="T37" s="168">
        <v>694.52181785483538</v>
      </c>
      <c r="U37" s="168">
        <v>693.11626785483543</v>
      </c>
      <c r="V37" s="168">
        <v>692.28111785483543</v>
      </c>
      <c r="W37" s="168">
        <v>641.98634785483534</v>
      </c>
      <c r="X37" s="168">
        <v>619.07599785483535</v>
      </c>
      <c r="Y37" s="168">
        <v>680.05951785483535</v>
      </c>
    </row>
    <row r="38" spans="1:25" ht="15.75" x14ac:dyDescent="0.2">
      <c r="A38" s="167">
        <v>26</v>
      </c>
      <c r="B38" s="168">
        <v>679.10165785483537</v>
      </c>
      <c r="C38" s="168">
        <v>677.55137785483544</v>
      </c>
      <c r="D38" s="168">
        <v>676.95690785483544</v>
      </c>
      <c r="E38" s="168">
        <v>643.87231785483539</v>
      </c>
      <c r="F38" s="168">
        <v>662.74120785483535</v>
      </c>
      <c r="G38" s="168">
        <v>681.6933678548354</v>
      </c>
      <c r="H38" s="168">
        <v>682.82173785483542</v>
      </c>
      <c r="I38" s="168">
        <v>705.15963785483541</v>
      </c>
      <c r="J38" s="168">
        <v>705.40636785483537</v>
      </c>
      <c r="K38" s="168">
        <v>706.8050378548354</v>
      </c>
      <c r="L38" s="168">
        <v>655.11529785483538</v>
      </c>
      <c r="M38" s="168">
        <v>706.27973785483539</v>
      </c>
      <c r="N38" s="168">
        <v>707.36850785483546</v>
      </c>
      <c r="O38" s="168">
        <v>706.86773785483535</v>
      </c>
      <c r="P38" s="168">
        <v>707.07901785483546</v>
      </c>
      <c r="Q38" s="168">
        <v>655.06232785483542</v>
      </c>
      <c r="R38" s="168">
        <v>654.19617785483535</v>
      </c>
      <c r="S38" s="168">
        <v>704.17712785483536</v>
      </c>
      <c r="T38" s="168">
        <v>328.10313785483538</v>
      </c>
      <c r="U38" s="168">
        <v>328.04197785483541</v>
      </c>
      <c r="V38" s="168">
        <v>327.70339785483537</v>
      </c>
      <c r="W38" s="168">
        <v>327.28615785483538</v>
      </c>
      <c r="X38" s="168">
        <v>326.99061785483542</v>
      </c>
      <c r="Y38" s="168">
        <v>679.66656785483542</v>
      </c>
    </row>
    <row r="39" spans="1:25" ht="15.75" x14ac:dyDescent="0.2">
      <c r="A39" s="167">
        <v>27</v>
      </c>
      <c r="B39" s="168">
        <v>700.00170785483544</v>
      </c>
      <c r="C39" s="168">
        <v>682.76607785483543</v>
      </c>
      <c r="D39" s="168">
        <v>681.50419785483541</v>
      </c>
      <c r="E39" s="168">
        <v>680.60901785483543</v>
      </c>
      <c r="F39" s="168">
        <v>681.5118578548354</v>
      </c>
      <c r="G39" s="168">
        <v>683.30952785483544</v>
      </c>
      <c r="H39" s="168">
        <v>684.45114785483543</v>
      </c>
      <c r="I39" s="168">
        <v>707.40398785483535</v>
      </c>
      <c r="J39" s="168">
        <v>711.89269785483543</v>
      </c>
      <c r="K39" s="168">
        <v>838.50886785483544</v>
      </c>
      <c r="L39" s="168">
        <v>825.14004785483542</v>
      </c>
      <c r="M39" s="168">
        <v>782.9408478548354</v>
      </c>
      <c r="N39" s="168">
        <v>779.63215785483544</v>
      </c>
      <c r="O39" s="168">
        <v>713.77657785483541</v>
      </c>
      <c r="P39" s="168">
        <v>765.33067785483536</v>
      </c>
      <c r="Q39" s="168">
        <v>752.54858785483543</v>
      </c>
      <c r="R39" s="168">
        <v>746.81116785483539</v>
      </c>
      <c r="S39" s="168">
        <v>712.53966785483544</v>
      </c>
      <c r="T39" s="168">
        <v>737.63118785483539</v>
      </c>
      <c r="U39" s="168">
        <v>711.69186785483544</v>
      </c>
      <c r="V39" s="168">
        <v>849.55578785483544</v>
      </c>
      <c r="W39" s="168">
        <v>712.24381785483536</v>
      </c>
      <c r="X39" s="168">
        <v>712.80118785483535</v>
      </c>
      <c r="Y39" s="168">
        <v>709.89960785483538</v>
      </c>
    </row>
    <row r="40" spans="1:25" ht="15.75" x14ac:dyDescent="0.2">
      <c r="A40" s="167">
        <v>28</v>
      </c>
      <c r="B40" s="168">
        <v>713.74236785483538</v>
      </c>
      <c r="C40" s="168">
        <v>698.12151785483536</v>
      </c>
      <c r="D40" s="168">
        <v>684.91987785483536</v>
      </c>
      <c r="E40" s="168">
        <v>685.52867785483545</v>
      </c>
      <c r="F40" s="168">
        <v>686.72277785483539</v>
      </c>
      <c r="G40" s="168">
        <v>687.44206785483539</v>
      </c>
      <c r="H40" s="168">
        <v>688.36323785483535</v>
      </c>
      <c r="I40" s="168">
        <v>720.25769785483544</v>
      </c>
      <c r="J40" s="168">
        <v>725.70037785483544</v>
      </c>
      <c r="K40" s="168">
        <v>831.68515785483544</v>
      </c>
      <c r="L40" s="168">
        <v>823.36921785483537</v>
      </c>
      <c r="M40" s="168">
        <v>824.91237785483543</v>
      </c>
      <c r="N40" s="168">
        <v>691.3076078548354</v>
      </c>
      <c r="O40" s="168">
        <v>692.79341785483541</v>
      </c>
      <c r="P40" s="168">
        <v>694.51954785483542</v>
      </c>
      <c r="Q40" s="168">
        <v>695.25974785483538</v>
      </c>
      <c r="R40" s="168">
        <v>692.59848785483541</v>
      </c>
      <c r="S40" s="168">
        <v>687.2842378548354</v>
      </c>
      <c r="T40" s="168">
        <v>790.13231785483538</v>
      </c>
      <c r="U40" s="168">
        <v>814.30698785483537</v>
      </c>
      <c r="V40" s="168">
        <v>851.84061785483539</v>
      </c>
      <c r="W40" s="168">
        <v>749.53471785483543</v>
      </c>
      <c r="X40" s="168">
        <v>720.79323785483541</v>
      </c>
      <c r="Y40" s="168">
        <v>718.77073785483537</v>
      </c>
    </row>
    <row r="41" spans="1:25" ht="15.75" x14ac:dyDescent="0.2">
      <c r="A41" s="167">
        <v>29</v>
      </c>
      <c r="B41" s="168">
        <v>703.95710785483539</v>
      </c>
      <c r="C41" s="168">
        <v>685.08369785483535</v>
      </c>
      <c r="D41" s="168">
        <v>684.92256785483539</v>
      </c>
      <c r="E41" s="168">
        <v>685.19470785483543</v>
      </c>
      <c r="F41" s="168">
        <v>685.61924785483541</v>
      </c>
      <c r="G41" s="168">
        <v>686.76466785483535</v>
      </c>
      <c r="H41" s="168">
        <v>720.48368785483535</v>
      </c>
      <c r="I41" s="168">
        <v>792.66438785483535</v>
      </c>
      <c r="J41" s="168">
        <v>922.82261785483536</v>
      </c>
      <c r="K41" s="168">
        <v>907.45144785483535</v>
      </c>
      <c r="L41" s="168">
        <v>836.39133785483546</v>
      </c>
      <c r="M41" s="168">
        <v>834.25786785483535</v>
      </c>
      <c r="N41" s="168">
        <v>834.67190785483535</v>
      </c>
      <c r="O41" s="168">
        <v>836.04596785483545</v>
      </c>
      <c r="P41" s="168">
        <v>835.28077785483538</v>
      </c>
      <c r="Q41" s="168">
        <v>819.86032785483542</v>
      </c>
      <c r="R41" s="168">
        <v>818.08748785483544</v>
      </c>
      <c r="S41" s="168">
        <v>814.40608785483539</v>
      </c>
      <c r="T41" s="168">
        <v>725.32631785483545</v>
      </c>
      <c r="U41" s="168">
        <v>724.81945785483538</v>
      </c>
      <c r="V41" s="168">
        <v>722.37683785483534</v>
      </c>
      <c r="W41" s="168">
        <v>717.30528785483546</v>
      </c>
      <c r="X41" s="168">
        <v>638.08230785483545</v>
      </c>
      <c r="Y41" s="168">
        <v>617.26598785483543</v>
      </c>
    </row>
    <row r="42" spans="1:25" ht="15.75" x14ac:dyDescent="0.2">
      <c r="A42" s="167">
        <v>30</v>
      </c>
      <c r="B42" s="168">
        <v>653.56119785483543</v>
      </c>
      <c r="C42" s="168">
        <v>685.16141785483535</v>
      </c>
      <c r="D42" s="168">
        <v>664.9088778548354</v>
      </c>
      <c r="E42" s="168">
        <v>624.63492785483538</v>
      </c>
      <c r="F42" s="168">
        <v>633.48380785483539</v>
      </c>
      <c r="G42" s="168">
        <v>686.99769785483545</v>
      </c>
      <c r="H42" s="168">
        <v>718.02452785483536</v>
      </c>
      <c r="I42" s="168">
        <v>776.53535785483541</v>
      </c>
      <c r="J42" s="168">
        <v>919.60448785483538</v>
      </c>
      <c r="K42" s="168">
        <v>940.03455785483538</v>
      </c>
      <c r="L42" s="168">
        <v>931.65260785483542</v>
      </c>
      <c r="M42" s="168">
        <v>939.6523478548354</v>
      </c>
      <c r="N42" s="168">
        <v>949.46055785483543</v>
      </c>
      <c r="O42" s="168">
        <v>929.6237078548354</v>
      </c>
      <c r="P42" s="168">
        <v>940.12221785483541</v>
      </c>
      <c r="Q42" s="168">
        <v>923.82751785483538</v>
      </c>
      <c r="R42" s="168">
        <v>1033.0289978548353</v>
      </c>
      <c r="S42" s="168">
        <v>992.14182785483536</v>
      </c>
      <c r="T42" s="168">
        <v>989.03375785483536</v>
      </c>
      <c r="U42" s="168">
        <v>974.30265785483539</v>
      </c>
      <c r="V42" s="168">
        <v>956.89003785483544</v>
      </c>
      <c r="W42" s="168">
        <v>952.66685785483537</v>
      </c>
      <c r="X42" s="168">
        <v>865.16494785483542</v>
      </c>
      <c r="Y42" s="168">
        <v>775.49285785483539</v>
      </c>
    </row>
    <row r="43" spans="1:25" ht="15" customHeight="1" x14ac:dyDescent="0.2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</row>
    <row r="44" spans="1:25" ht="9.75" customHeight="1" x14ac:dyDescent="0.2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</row>
    <row r="45" spans="1:25" ht="15.75" x14ac:dyDescent="0.25">
      <c r="A45" s="240" t="s">
        <v>73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1">
        <f>[1]Расчет!$F$64*1000</f>
        <v>375947.154457264</v>
      </c>
      <c r="O45" s="241"/>
      <c r="P45" s="172"/>
      <c r="Q45" s="172"/>
      <c r="R45" s="172"/>
      <c r="S45" s="172"/>
      <c r="T45" s="172"/>
      <c r="U45" s="172"/>
      <c r="V45" s="172"/>
      <c r="W45" s="172"/>
      <c r="X45" s="172"/>
      <c r="Y45" s="172"/>
    </row>
    <row r="46" spans="1:25" ht="15.75" x14ac:dyDescent="0.25">
      <c r="A46" s="172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</row>
    <row r="47" spans="1:25" ht="15.75" customHeight="1" x14ac:dyDescent="0.25">
      <c r="A47" s="242"/>
      <c r="B47" s="243"/>
      <c r="C47" s="243"/>
      <c r="D47" s="243"/>
      <c r="E47" s="243"/>
      <c r="F47" s="243"/>
      <c r="G47" s="243"/>
      <c r="H47" s="243"/>
      <c r="I47" s="243"/>
      <c r="J47" s="244"/>
      <c r="K47" s="248" t="s">
        <v>10</v>
      </c>
      <c r="L47" s="248"/>
      <c r="M47" s="248"/>
      <c r="N47" s="248"/>
      <c r="O47" s="172"/>
      <c r="P47" s="172"/>
      <c r="Q47" s="172"/>
      <c r="R47" s="172"/>
      <c r="S47" s="172"/>
      <c r="T47" s="172"/>
      <c r="U47" s="173"/>
      <c r="V47" s="173"/>
      <c r="W47" s="173"/>
      <c r="X47" s="173"/>
      <c r="Y47" s="173"/>
    </row>
    <row r="48" spans="1:25" ht="15.75" x14ac:dyDescent="0.25">
      <c r="A48" s="245"/>
      <c r="B48" s="246"/>
      <c r="C48" s="246"/>
      <c r="D48" s="246"/>
      <c r="E48" s="246"/>
      <c r="F48" s="246"/>
      <c r="G48" s="246"/>
      <c r="H48" s="246"/>
      <c r="I48" s="246"/>
      <c r="J48" s="247"/>
      <c r="K48" s="249" t="s">
        <v>74</v>
      </c>
      <c r="L48" s="249"/>
      <c r="M48" s="249" t="s">
        <v>11</v>
      </c>
      <c r="N48" s="249"/>
      <c r="O48" s="172"/>
      <c r="P48" s="172"/>
      <c r="Q48" s="172"/>
      <c r="R48" s="173"/>
      <c r="S48" s="173"/>
      <c r="T48" s="173"/>
      <c r="U48" s="173"/>
      <c r="V48" s="173"/>
      <c r="W48" s="173"/>
      <c r="X48" s="173"/>
      <c r="Y48" s="173"/>
    </row>
    <row r="49" spans="1:25" ht="15.75" x14ac:dyDescent="0.25">
      <c r="A49" s="232" t="s">
        <v>75</v>
      </c>
      <c r="B49" s="233"/>
      <c r="C49" s="233"/>
      <c r="D49" s="233"/>
      <c r="E49" s="233"/>
      <c r="F49" s="233"/>
      <c r="G49" s="233"/>
      <c r="H49" s="233"/>
      <c r="I49" s="233"/>
      <c r="J49" s="234"/>
      <c r="K49" s="235">
        <v>1640.76</v>
      </c>
      <c r="L49" s="235"/>
      <c r="M49" s="235">
        <v>1781</v>
      </c>
      <c r="N49" s="235"/>
      <c r="O49" s="172"/>
      <c r="P49" s="172"/>
      <c r="Q49" s="172"/>
      <c r="R49" s="173"/>
      <c r="S49" s="173"/>
      <c r="T49" s="173"/>
      <c r="U49" s="173"/>
      <c r="V49" s="173"/>
      <c r="W49" s="173"/>
      <c r="X49" s="173"/>
      <c r="Y49" s="173"/>
    </row>
    <row r="50" spans="1:25" ht="50.25" customHeight="1" x14ac:dyDescent="0.25">
      <c r="A50" s="232" t="s">
        <v>65</v>
      </c>
      <c r="B50" s="233"/>
      <c r="C50" s="233"/>
      <c r="D50" s="233"/>
      <c r="E50" s="233"/>
      <c r="F50" s="233"/>
      <c r="G50" s="233"/>
      <c r="H50" s="233"/>
      <c r="I50" s="233"/>
      <c r="J50" s="234"/>
      <c r="K50" s="236">
        <v>25.150854544370738</v>
      </c>
      <c r="L50" s="236"/>
      <c r="M50" s="236">
        <v>25.150854544370738</v>
      </c>
      <c r="N50" s="236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</row>
    <row r="51" spans="1:25" ht="15" x14ac:dyDescent="0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</row>
  </sheetData>
  <mergeCells count="21"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  <mergeCell ref="A10:Y10"/>
    <mergeCell ref="A11:A12"/>
    <mergeCell ref="B11:Y11"/>
    <mergeCell ref="A45:M45"/>
    <mergeCell ref="N45:O45"/>
    <mergeCell ref="A49:J49"/>
    <mergeCell ref="K49:L49"/>
    <mergeCell ref="M49:N49"/>
    <mergeCell ref="A50:J50"/>
    <mergeCell ref="K50:L50"/>
    <mergeCell ref="M50:N50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view="pageBreakPreview" zoomScale="84" zoomScaleNormal="100" zoomScaleSheetLayoutView="84" workbookViewId="0">
      <selection activeCell="J22" sqref="J22"/>
    </sheetView>
  </sheetViews>
  <sheetFormatPr defaultRowHeight="12.75" x14ac:dyDescent="0.2"/>
  <cols>
    <col min="1" max="1" width="8.7109375" style="35" customWidth="1"/>
    <col min="2" max="2" width="55.7109375" style="80" customWidth="1"/>
    <col min="3" max="3" width="15.7109375" style="81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customWidth="1"/>
    <col min="9" max="9" width="12.7109375" style="6" customWidth="1"/>
    <col min="10" max="10" width="12.140625" style="6" customWidth="1"/>
    <col min="11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79" t="s">
        <v>0</v>
      </c>
      <c r="B1" s="179"/>
      <c r="C1" s="179"/>
      <c r="D1" s="179"/>
      <c r="E1" s="179"/>
      <c r="F1" s="179"/>
    </row>
    <row r="2" spans="1:8" ht="18" x14ac:dyDescent="0.25">
      <c r="A2" s="179" t="s">
        <v>2</v>
      </c>
      <c r="B2" s="179"/>
      <c r="C2" s="179"/>
      <c r="D2" s="179"/>
      <c r="E2" s="179"/>
      <c r="F2" s="179"/>
    </row>
    <row r="3" spans="1:8" ht="18" x14ac:dyDescent="0.25">
      <c r="A3" s="179" t="s">
        <v>4</v>
      </c>
      <c r="B3" s="179"/>
      <c r="C3" s="179"/>
      <c r="D3" s="179"/>
      <c r="E3" s="179"/>
      <c r="F3" s="179"/>
    </row>
    <row r="4" spans="1:8" ht="9" customHeight="1" x14ac:dyDescent="0.2">
      <c r="A4" s="255" t="str">
        <f>'1 ЦК'!A5</f>
        <v xml:space="preserve">на территории Тюменской области, ХМАО и ЯНАО в июне 2015 года (факт)                                                                                                                   </v>
      </c>
      <c r="B4" s="180"/>
      <c r="C4" s="180"/>
      <c r="D4" s="180"/>
      <c r="E4" s="180"/>
      <c r="F4" s="180"/>
    </row>
    <row r="5" spans="1:8" ht="19.5" customHeight="1" x14ac:dyDescent="0.2">
      <c r="A5" s="180"/>
      <c r="B5" s="180"/>
      <c r="C5" s="180"/>
      <c r="D5" s="180"/>
      <c r="E5" s="180"/>
      <c r="F5" s="180"/>
    </row>
    <row r="6" spans="1:8" ht="21" customHeight="1" x14ac:dyDescent="0.2">
      <c r="A6" s="256" t="s">
        <v>40</v>
      </c>
      <c r="B6" s="256"/>
      <c r="C6" s="256"/>
      <c r="D6" s="256"/>
      <c r="E6" s="256"/>
      <c r="F6" s="256"/>
    </row>
    <row r="7" spans="1:8" ht="15" customHeight="1" thickBot="1" x14ac:dyDescent="0.25"/>
    <row r="8" spans="1:8" ht="24.95" customHeight="1" x14ac:dyDescent="0.2">
      <c r="A8" s="257" t="s">
        <v>7</v>
      </c>
      <c r="B8" s="259" t="s">
        <v>41</v>
      </c>
      <c r="C8" s="261" t="s">
        <v>9</v>
      </c>
      <c r="D8" s="189" t="s">
        <v>10</v>
      </c>
      <c r="E8" s="263"/>
      <c r="F8" s="190"/>
    </row>
    <row r="9" spans="1:8" ht="24.95" customHeight="1" thickBot="1" x14ac:dyDescent="0.25">
      <c r="A9" s="258"/>
      <c r="B9" s="260"/>
      <c r="C9" s="262"/>
      <c r="D9" s="93" t="s">
        <v>39</v>
      </c>
      <c r="E9" s="93" t="s">
        <v>11</v>
      </c>
      <c r="F9" s="14" t="s">
        <v>12</v>
      </c>
    </row>
    <row r="10" spans="1:8" ht="15.75" customHeight="1" x14ac:dyDescent="0.2">
      <c r="A10" s="94" t="s">
        <v>13</v>
      </c>
      <c r="B10" s="95" t="s">
        <v>42</v>
      </c>
      <c r="C10" s="95"/>
      <c r="D10" s="96"/>
      <c r="E10" s="96"/>
      <c r="F10" s="97"/>
      <c r="G10" s="11"/>
      <c r="H10" s="11"/>
    </row>
    <row r="11" spans="1:8" ht="15.75" customHeight="1" x14ac:dyDescent="0.2">
      <c r="A11" s="98" t="s">
        <v>15</v>
      </c>
      <c r="B11" s="99" t="s">
        <v>43</v>
      </c>
      <c r="C11" s="100" t="s">
        <v>44</v>
      </c>
      <c r="D11" s="101">
        <v>375947.15400000004</v>
      </c>
      <c r="E11" s="102">
        <f>D11</f>
        <v>375947.15400000004</v>
      </c>
      <c r="F11" s="103">
        <f>E11</f>
        <v>375947.15400000004</v>
      </c>
      <c r="G11" s="11"/>
      <c r="H11" s="11"/>
    </row>
    <row r="12" spans="1:8" ht="15.75" customHeight="1" x14ac:dyDescent="0.2">
      <c r="A12" s="104" t="s">
        <v>18</v>
      </c>
      <c r="B12" s="105" t="s">
        <v>45</v>
      </c>
      <c r="C12" s="106" t="s">
        <v>44</v>
      </c>
      <c r="D12" s="107">
        <f>D11</f>
        <v>375947.15400000004</v>
      </c>
      <c r="E12" s="108">
        <f>E11</f>
        <v>375947.15400000004</v>
      </c>
      <c r="F12" s="109">
        <f>F11</f>
        <v>375947.15400000004</v>
      </c>
      <c r="G12" s="11"/>
      <c r="H12" s="11"/>
    </row>
    <row r="13" spans="1:8" ht="15.75" customHeight="1" x14ac:dyDescent="0.2">
      <c r="A13" s="98" t="s">
        <v>46</v>
      </c>
      <c r="B13" s="99" t="s">
        <v>16</v>
      </c>
      <c r="C13" s="100" t="s">
        <v>17</v>
      </c>
      <c r="D13" s="101">
        <v>1757.433</v>
      </c>
      <c r="E13" s="101">
        <v>2626.1790000000001</v>
      </c>
      <c r="F13" s="103">
        <v>2676.799</v>
      </c>
      <c r="G13" s="11"/>
      <c r="H13" s="11"/>
    </row>
    <row r="14" spans="1:8" ht="25.5" x14ac:dyDescent="0.2">
      <c r="A14" s="104" t="s">
        <v>47</v>
      </c>
      <c r="B14" s="105" t="s">
        <v>48</v>
      </c>
      <c r="C14" s="106" t="s">
        <v>17</v>
      </c>
      <c r="D14" s="107">
        <f>E14</f>
        <v>819.94980509745801</v>
      </c>
      <c r="E14" s="108">
        <f>E13-E15</f>
        <v>819.94980509745801</v>
      </c>
      <c r="F14" s="110">
        <f>E14</f>
        <v>819.94980509745801</v>
      </c>
      <c r="G14" s="11"/>
      <c r="H14" s="11"/>
    </row>
    <row r="15" spans="1:8" ht="28.5" customHeight="1" thickBot="1" x14ac:dyDescent="0.25">
      <c r="A15" s="111" t="s">
        <v>49</v>
      </c>
      <c r="B15" s="112" t="s">
        <v>21</v>
      </c>
      <c r="C15" s="113" t="s">
        <v>17</v>
      </c>
      <c r="D15" s="114">
        <f>D13-D14</f>
        <v>937.48319490254198</v>
      </c>
      <c r="E15" s="115">
        <f>E21</f>
        <v>1806.2291949025421</v>
      </c>
      <c r="F15" s="116">
        <f>F13-F14</f>
        <v>1856.849194902542</v>
      </c>
      <c r="G15" s="11"/>
      <c r="H15" s="11"/>
    </row>
    <row r="16" spans="1:8" x14ac:dyDescent="0.2">
      <c r="A16" s="117"/>
      <c r="B16" s="118"/>
      <c r="C16" s="119"/>
      <c r="D16" s="120"/>
      <c r="E16" s="120"/>
      <c r="F16" s="11"/>
      <c r="G16" s="11"/>
      <c r="H16" s="11"/>
    </row>
    <row r="17" spans="1:8" ht="13.5" thickBot="1" x14ac:dyDescent="0.25">
      <c r="A17" s="121"/>
      <c r="B17" s="118"/>
      <c r="C17" s="9"/>
      <c r="D17" s="120"/>
      <c r="E17" s="120"/>
      <c r="F17" s="11"/>
      <c r="G17" s="11"/>
      <c r="H17" s="11"/>
    </row>
    <row r="18" spans="1:8" ht="47.25" customHeight="1" thickBot="1" x14ac:dyDescent="0.3">
      <c r="A18" s="264" t="s">
        <v>50</v>
      </c>
      <c r="B18" s="265"/>
      <c r="C18" s="265"/>
      <c r="D18" s="265"/>
      <c r="E18" s="265"/>
      <c r="F18" s="266"/>
      <c r="G18" s="11"/>
      <c r="H18" s="11"/>
    </row>
    <row r="19" spans="1:8" ht="12.75" customHeight="1" x14ac:dyDescent="0.2">
      <c r="A19" s="267" t="s">
        <v>51</v>
      </c>
      <c r="B19" s="268"/>
      <c r="C19" s="271" t="s">
        <v>9</v>
      </c>
      <c r="D19" s="273" t="s">
        <v>10</v>
      </c>
      <c r="E19" s="274"/>
      <c r="F19" s="275"/>
      <c r="G19" s="11"/>
      <c r="H19" s="11"/>
    </row>
    <row r="20" spans="1:8" ht="13.5" customHeight="1" thickBot="1" x14ac:dyDescent="0.25">
      <c r="A20" s="269"/>
      <c r="B20" s="270"/>
      <c r="C20" s="272"/>
      <c r="D20" s="122" t="s">
        <v>39</v>
      </c>
      <c r="E20" s="123" t="s">
        <v>11</v>
      </c>
      <c r="F20" s="124" t="s">
        <v>12</v>
      </c>
      <c r="G20" s="11"/>
      <c r="H20" s="11"/>
    </row>
    <row r="21" spans="1:8" ht="30.75" customHeight="1" x14ac:dyDescent="0.2">
      <c r="A21" s="276" t="s">
        <v>52</v>
      </c>
      <c r="B21" s="277"/>
      <c r="C21" s="125" t="s">
        <v>17</v>
      </c>
      <c r="D21" s="126">
        <f>D15</f>
        <v>937.48319490254198</v>
      </c>
      <c r="E21" s="127">
        <f>E25+D26+D27</f>
        <v>1806.2291949025421</v>
      </c>
      <c r="F21" s="128">
        <f>F15</f>
        <v>1856.849194902542</v>
      </c>
      <c r="G21" s="11"/>
      <c r="H21" s="11"/>
    </row>
    <row r="22" spans="1:8" ht="30.75" customHeight="1" x14ac:dyDescent="0.2">
      <c r="A22" s="253" t="s">
        <v>53</v>
      </c>
      <c r="B22" s="254"/>
      <c r="C22" s="26"/>
      <c r="D22" s="129"/>
      <c r="E22" s="130"/>
      <c r="F22" s="131"/>
      <c r="G22" s="11"/>
      <c r="H22" s="11"/>
    </row>
    <row r="23" spans="1:8" ht="30.75" customHeight="1" x14ac:dyDescent="0.2">
      <c r="A23" s="278" t="s">
        <v>54</v>
      </c>
      <c r="B23" s="279"/>
      <c r="C23" s="26" t="s">
        <v>55</v>
      </c>
      <c r="D23" s="132">
        <v>653049.85</v>
      </c>
      <c r="E23" s="133">
        <v>1123008.93</v>
      </c>
      <c r="F23" s="134">
        <v>641111.88</v>
      </c>
      <c r="G23" s="280" t="s">
        <v>56</v>
      </c>
      <c r="H23" s="11"/>
    </row>
    <row r="24" spans="1:8" ht="30.75" customHeight="1" x14ac:dyDescent="0.2">
      <c r="A24" s="278" t="s">
        <v>57</v>
      </c>
      <c r="B24" s="279"/>
      <c r="C24" s="26" t="s">
        <v>17</v>
      </c>
      <c r="D24" s="132">
        <v>47.41</v>
      </c>
      <c r="E24" s="133">
        <v>15.196</v>
      </c>
      <c r="F24" s="134">
        <v>30.587</v>
      </c>
      <c r="G24" s="281"/>
      <c r="H24" s="11"/>
    </row>
    <row r="25" spans="1:8" ht="30.75" customHeight="1" x14ac:dyDescent="0.2">
      <c r="A25" s="253" t="s">
        <v>24</v>
      </c>
      <c r="B25" s="254"/>
      <c r="C25" s="135" t="s">
        <v>17</v>
      </c>
      <c r="D25" s="136">
        <f>'3 ЦК'!D20</f>
        <v>977.17</v>
      </c>
      <c r="E25" s="137">
        <f>'1 ЦК'!D20</f>
        <v>1781</v>
      </c>
      <c r="F25" s="138">
        <f>'1 ЦК'!E20</f>
        <v>1831.8799999999999</v>
      </c>
      <c r="G25" s="282"/>
      <c r="H25" s="11"/>
    </row>
    <row r="26" spans="1:8" ht="30.75" customHeight="1" x14ac:dyDescent="0.2">
      <c r="A26" s="283" t="s">
        <v>58</v>
      </c>
      <c r="B26" s="284"/>
      <c r="C26" s="135" t="s">
        <v>17</v>
      </c>
      <c r="D26" s="285">
        <f>'1 ЦК'!D21</f>
        <v>22.31</v>
      </c>
      <c r="E26" s="286"/>
      <c r="F26" s="287"/>
      <c r="G26" s="11"/>
      <c r="H26" s="11"/>
    </row>
    <row r="27" spans="1:8" ht="30.75" customHeight="1" thickBot="1" x14ac:dyDescent="0.25">
      <c r="A27" s="288" t="s">
        <v>27</v>
      </c>
      <c r="B27" s="289"/>
      <c r="C27" s="139" t="s">
        <v>17</v>
      </c>
      <c r="D27" s="290">
        <v>2.9191949025420962</v>
      </c>
      <c r="E27" s="291"/>
      <c r="F27" s="292"/>
      <c r="G27" s="11"/>
      <c r="H27" s="11"/>
    </row>
    <row r="28" spans="1:8" ht="16.5" hidden="1" customHeight="1" x14ac:dyDescent="0.2">
      <c r="H28" s="140"/>
    </row>
    <row r="29" spans="1:8" ht="16.5" hidden="1" customHeight="1" x14ac:dyDescent="0.2">
      <c r="H29" s="140"/>
    </row>
    <row r="30" spans="1:8" ht="16.5" hidden="1" customHeight="1" x14ac:dyDescent="0.2">
      <c r="H30" s="140"/>
    </row>
    <row r="31" spans="1:8" ht="16.5" hidden="1" customHeight="1" x14ac:dyDescent="0.2">
      <c r="H31" s="140"/>
    </row>
    <row r="32" spans="1:8" ht="16.5" hidden="1" customHeight="1" x14ac:dyDescent="0.2">
      <c r="H32" s="140"/>
    </row>
    <row r="33" spans="1:8" ht="16.5" hidden="1" customHeight="1" x14ac:dyDescent="0.2">
      <c r="H33" s="140"/>
    </row>
    <row r="34" spans="1:8" ht="21.75" hidden="1" customHeight="1" x14ac:dyDescent="0.25">
      <c r="A34" s="215" t="s">
        <v>33</v>
      </c>
      <c r="B34" s="215"/>
      <c r="C34" s="79"/>
      <c r="D34" s="79"/>
      <c r="E34" s="79"/>
    </row>
    <row r="35" spans="1:8" ht="18" hidden="1" customHeight="1" x14ac:dyDescent="0.25">
      <c r="A35" s="215" t="s">
        <v>34</v>
      </c>
      <c r="B35" s="215"/>
      <c r="C35" s="79"/>
      <c r="D35" s="141"/>
      <c r="E35" s="228" t="s">
        <v>35</v>
      </c>
      <c r="F35" s="293"/>
    </row>
    <row r="36" spans="1:8" ht="18" hidden="1" customHeight="1" x14ac:dyDescent="0.25">
      <c r="B36" s="36"/>
      <c r="C36" s="37"/>
      <c r="D36" s="58"/>
    </row>
    <row r="37" spans="1:8" ht="18" hidden="1" customHeight="1" x14ac:dyDescent="0.25">
      <c r="B37" s="36"/>
      <c r="C37" s="37"/>
      <c r="D37" s="58"/>
    </row>
    <row r="38" spans="1:8" ht="18" hidden="1" customHeight="1" x14ac:dyDescent="0.25">
      <c r="B38" s="36"/>
      <c r="C38" s="37"/>
      <c r="D38" s="58"/>
    </row>
    <row r="39" spans="1:8" ht="18" hidden="1" customHeight="1" x14ac:dyDescent="0.25">
      <c r="B39" s="36"/>
      <c r="C39" s="37"/>
      <c r="D39" s="58"/>
    </row>
    <row r="40" spans="1:8" ht="18" hidden="1" customHeight="1" x14ac:dyDescent="0.25">
      <c r="B40" s="36"/>
      <c r="C40" s="37"/>
      <c r="D40" s="58"/>
    </row>
    <row r="41" spans="1:8" ht="18" hidden="1" customHeight="1" x14ac:dyDescent="0.25">
      <c r="B41" s="36"/>
      <c r="C41" s="37"/>
      <c r="D41" s="58"/>
    </row>
    <row r="42" spans="1:8" ht="18" hidden="1" customHeight="1" x14ac:dyDescent="0.25">
      <c r="B42" s="36"/>
      <c r="C42" s="37"/>
      <c r="D42" s="58"/>
    </row>
    <row r="43" spans="1:8" ht="18" hidden="1" customHeight="1" x14ac:dyDescent="0.25">
      <c r="B43" s="36"/>
      <c r="C43" s="37"/>
      <c r="D43" s="58"/>
    </row>
    <row r="44" spans="1:8" ht="18" hidden="1" customHeight="1" x14ac:dyDescent="0.25">
      <c r="A44" s="6"/>
      <c r="B44" s="6"/>
      <c r="C44" s="37"/>
      <c r="D44" s="58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5">
      <c r="A63" s="215" t="str">
        <f>'1 ЦК'!A64:B64</f>
        <v>Рубан Е.Н.</v>
      </c>
      <c r="B63" s="230"/>
    </row>
    <row r="64" spans="1:2" ht="18" hidden="1" customHeight="1" x14ac:dyDescent="0.25">
      <c r="A64" s="215" t="str">
        <f>'1 ЦК'!A65:B65</f>
        <v>41 50 64</v>
      </c>
      <c r="B64" s="230"/>
    </row>
  </sheetData>
  <mergeCells count="28">
    <mergeCell ref="A64:B64"/>
    <mergeCell ref="A27:B27"/>
    <mergeCell ref="D27:F27"/>
    <mergeCell ref="A34:B34"/>
    <mergeCell ref="A35:B35"/>
    <mergeCell ref="E35:F35"/>
    <mergeCell ref="A63:B63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K68" sqref="K68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96" t="s">
        <v>59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43.5" customHeight="1" x14ac:dyDescent="0.25">
      <c r="A2" s="296"/>
      <c r="B2" s="296"/>
      <c r="C2" s="296"/>
      <c r="D2" s="296"/>
      <c r="E2" s="296"/>
      <c r="F2" s="296"/>
      <c r="G2" s="296"/>
      <c r="H2" s="296"/>
      <c r="I2" s="296"/>
      <c r="J2" s="296"/>
    </row>
    <row r="3" spans="1:10" ht="26.25" customHeight="1" thickBot="1" x14ac:dyDescent="0.3">
      <c r="A3" s="297" t="s">
        <v>67</v>
      </c>
      <c r="B3" s="297"/>
      <c r="C3" s="297"/>
      <c r="D3" s="142"/>
      <c r="E3" s="142"/>
      <c r="F3" s="142"/>
      <c r="G3" s="142"/>
      <c r="H3" s="142"/>
      <c r="I3" s="142"/>
      <c r="J3" s="142"/>
    </row>
    <row r="4" spans="1:10" ht="27.75" customHeight="1" thickBot="1" x14ac:dyDescent="0.3">
      <c r="A4" s="298" t="s">
        <v>60</v>
      </c>
      <c r="B4" s="299"/>
      <c r="C4" s="299"/>
      <c r="D4" s="299"/>
      <c r="E4" s="299"/>
      <c r="F4" s="299"/>
      <c r="G4" s="299"/>
      <c r="H4" s="300"/>
      <c r="I4" s="143" t="s">
        <v>61</v>
      </c>
      <c r="J4" s="144" t="s">
        <v>62</v>
      </c>
    </row>
    <row r="5" spans="1:10" ht="27" customHeight="1" thickBot="1" x14ac:dyDescent="0.3">
      <c r="A5" s="301">
        <f>G2</f>
        <v>0</v>
      </c>
      <c r="B5" s="302"/>
      <c r="C5" s="302"/>
      <c r="D5" s="302"/>
      <c r="E5" s="302"/>
      <c r="F5" s="302"/>
      <c r="G5" s="302"/>
      <c r="H5" s="303"/>
      <c r="I5" s="143">
        <v>2</v>
      </c>
      <c r="J5" s="144">
        <v>3</v>
      </c>
    </row>
    <row r="6" spans="1:10" ht="32.25" customHeight="1" x14ac:dyDescent="0.25">
      <c r="A6" s="304" t="s">
        <v>63</v>
      </c>
      <c r="B6" s="305"/>
      <c r="C6" s="305"/>
      <c r="D6" s="305"/>
      <c r="E6" s="305"/>
      <c r="F6" s="305"/>
      <c r="G6" s="305"/>
      <c r="H6" s="305"/>
      <c r="I6" s="145" t="s">
        <v>17</v>
      </c>
      <c r="J6" s="146">
        <v>1381.69</v>
      </c>
    </row>
    <row r="7" spans="1:10" ht="34.5" customHeight="1" x14ac:dyDescent="0.25">
      <c r="A7" s="294" t="s">
        <v>64</v>
      </c>
      <c r="B7" s="295"/>
      <c r="C7" s="295"/>
      <c r="D7" s="295"/>
      <c r="E7" s="295"/>
      <c r="F7" s="295"/>
      <c r="G7" s="295"/>
      <c r="H7" s="295"/>
      <c r="I7" s="147" t="s">
        <v>17</v>
      </c>
      <c r="J7" s="146">
        <f>J6-J8</f>
        <v>1356.460805097458</v>
      </c>
    </row>
    <row r="8" spans="1:10" ht="90" customHeight="1" thickBot="1" x14ac:dyDescent="0.3">
      <c r="A8" s="309" t="s">
        <v>65</v>
      </c>
      <c r="B8" s="310"/>
      <c r="C8" s="310"/>
      <c r="D8" s="310"/>
      <c r="E8" s="310"/>
      <c r="F8" s="310"/>
      <c r="G8" s="310"/>
      <c r="H8" s="311"/>
      <c r="I8" s="148" t="s">
        <v>17</v>
      </c>
      <c r="J8" s="149">
        <f>'5 ЦК'!D26+'5 ЦК'!D27</f>
        <v>25.229194902542094</v>
      </c>
    </row>
    <row r="9" spans="1:10" hidden="1" x14ac:dyDescent="0.25">
      <c r="A9" s="150"/>
      <c r="B9" s="151"/>
      <c r="C9" s="151"/>
      <c r="D9" s="151"/>
      <c r="E9" s="151"/>
      <c r="F9" s="151"/>
      <c r="G9" s="151"/>
      <c r="H9" s="151"/>
      <c r="I9" s="152"/>
      <c r="J9" s="152"/>
    </row>
    <row r="10" spans="1:10" hidden="1" x14ac:dyDescent="0.25"/>
    <row r="11" spans="1:10" hidden="1" x14ac:dyDescent="0.25">
      <c r="A11" s="312" t="s">
        <v>66</v>
      </c>
      <c r="B11" s="312"/>
      <c r="C11" s="312"/>
      <c r="D11" s="312"/>
      <c r="E11" s="312"/>
      <c r="F11" s="312"/>
      <c r="G11" s="312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6" customFormat="1" ht="18" hidden="1" customHeight="1" x14ac:dyDescent="0.2">
      <c r="A16" s="306" t="s">
        <v>33</v>
      </c>
      <c r="B16" s="306"/>
      <c r="C16" s="306"/>
      <c r="D16" s="306"/>
      <c r="E16" s="153"/>
      <c r="F16" s="5"/>
      <c r="G16" s="5"/>
      <c r="H16" s="5"/>
      <c r="I16" s="5"/>
      <c r="J16" s="5"/>
    </row>
    <row r="17" spans="1:10" s="6" customFormat="1" ht="18" hidden="1" customHeight="1" x14ac:dyDescent="0.2">
      <c r="A17" s="313" t="s">
        <v>34</v>
      </c>
      <c r="B17" s="313"/>
      <c r="C17" s="313"/>
      <c r="D17" s="313"/>
      <c r="E17" s="313"/>
      <c r="F17" s="5"/>
      <c r="G17" s="5"/>
      <c r="H17" s="5"/>
      <c r="I17" s="314" t="s">
        <v>35</v>
      </c>
      <c r="J17" s="314"/>
    </row>
    <row r="18" spans="1:10" s="6" customFormat="1" hidden="1" x14ac:dyDescent="0.25">
      <c r="A18" s="35"/>
      <c r="B18" s="36"/>
      <c r="C18" s="37"/>
      <c r="D18" s="58"/>
    </row>
    <row r="19" spans="1:10" s="6" customFormat="1" hidden="1" x14ac:dyDescent="0.25">
      <c r="A19" s="35"/>
      <c r="B19" s="36"/>
      <c r="C19" s="37"/>
      <c r="D19" s="58"/>
    </row>
    <row r="20" spans="1:10" s="6" customFormat="1" hidden="1" x14ac:dyDescent="0.25">
      <c r="A20" s="35"/>
      <c r="B20" s="36"/>
      <c r="C20" s="37"/>
      <c r="D20" s="58"/>
    </row>
    <row r="21" spans="1:10" s="6" customFormat="1" hidden="1" x14ac:dyDescent="0.25">
      <c r="A21" s="35"/>
      <c r="B21" s="36"/>
      <c r="C21" s="37"/>
      <c r="D21" s="58"/>
    </row>
    <row r="22" spans="1:10" s="6" customFormat="1" hidden="1" x14ac:dyDescent="0.25">
      <c r="A22" s="35"/>
      <c r="B22" s="36"/>
      <c r="C22" s="37"/>
      <c r="D22" s="58"/>
    </row>
    <row r="23" spans="1:10" s="6" customFormat="1" hidden="1" x14ac:dyDescent="0.25">
      <c r="A23" s="35"/>
      <c r="B23" s="36"/>
      <c r="C23" s="37"/>
      <c r="D23" s="58"/>
    </row>
    <row r="24" spans="1:10" s="6" customFormat="1" ht="12.75" hidden="1" x14ac:dyDescent="0.2">
      <c r="A24" s="35"/>
      <c r="B24" s="80"/>
      <c r="C24" s="81"/>
    </row>
    <row r="25" spans="1:10" s="6" customFormat="1" ht="12.75" hidden="1" x14ac:dyDescent="0.2">
      <c r="A25" s="35"/>
      <c r="B25" s="80"/>
      <c r="C25" s="81"/>
    </row>
    <row r="26" spans="1:10" s="6" customFormat="1" ht="12.75" hidden="1" x14ac:dyDescent="0.2">
      <c r="A26" s="35"/>
      <c r="B26" s="80"/>
      <c r="C26" s="81"/>
    </row>
    <row r="27" spans="1:10" s="6" customFormat="1" ht="12.75" hidden="1" x14ac:dyDescent="0.2">
      <c r="A27" s="35"/>
      <c r="B27" s="80"/>
      <c r="C27" s="81"/>
    </row>
    <row r="28" spans="1:10" s="6" customFormat="1" ht="17.25" hidden="1" customHeight="1" x14ac:dyDescent="0.2">
      <c r="A28" s="35"/>
      <c r="B28" s="80"/>
      <c r="C28" s="81"/>
    </row>
    <row r="29" spans="1:10" s="6" customFormat="1" ht="17.25" hidden="1" customHeight="1" x14ac:dyDescent="0.2">
      <c r="A29" s="35"/>
      <c r="B29" s="80"/>
      <c r="C29" s="81"/>
    </row>
    <row r="30" spans="1:10" s="6" customFormat="1" ht="12.75" hidden="1" x14ac:dyDescent="0.2">
      <c r="A30" s="35"/>
      <c r="B30" s="80"/>
      <c r="C30" s="81"/>
    </row>
    <row r="31" spans="1:10" s="6" customFormat="1" ht="12.75" hidden="1" x14ac:dyDescent="0.2">
      <c r="A31" s="35"/>
      <c r="B31" s="80"/>
      <c r="C31" s="81"/>
    </row>
    <row r="32" spans="1:10" s="6" customFormat="1" ht="12.75" hidden="1" x14ac:dyDescent="0.2">
      <c r="A32" s="35"/>
      <c r="B32" s="80"/>
      <c r="C32" s="81"/>
    </row>
    <row r="33" spans="1:10" s="6" customFormat="1" ht="12.75" hidden="1" x14ac:dyDescent="0.2">
      <c r="A33" s="35"/>
      <c r="B33" s="80"/>
      <c r="C33" s="81"/>
    </row>
    <row r="34" spans="1:10" s="6" customFormat="1" ht="12.75" hidden="1" x14ac:dyDescent="0.2">
      <c r="A34" s="35"/>
      <c r="B34" s="80"/>
      <c r="C34" s="81"/>
    </row>
    <row r="35" spans="1:10" s="6" customFormat="1" ht="12.75" hidden="1" x14ac:dyDescent="0.2">
      <c r="A35" s="35"/>
      <c r="B35" s="80"/>
      <c r="C35" s="81"/>
    </row>
    <row r="36" spans="1:10" s="6" customFormat="1" ht="12.75" hidden="1" x14ac:dyDescent="0.2">
      <c r="A36" s="35"/>
      <c r="B36" s="80"/>
      <c r="C36" s="81"/>
    </row>
    <row r="37" spans="1:10" s="6" customFormat="1" ht="12.75" hidden="1" x14ac:dyDescent="0.2">
      <c r="A37" s="35"/>
      <c r="B37" s="80"/>
      <c r="C37" s="81"/>
    </row>
    <row r="38" spans="1:10" s="6" customFormat="1" ht="12.75" hidden="1" x14ac:dyDescent="0.2">
      <c r="A38" s="35"/>
      <c r="B38" s="80"/>
      <c r="C38" s="81"/>
    </row>
    <row r="39" spans="1:10" s="6" customFormat="1" ht="12.75" hidden="1" x14ac:dyDescent="0.2">
      <c r="A39" s="35"/>
      <c r="B39" s="80"/>
      <c r="C39" s="81"/>
    </row>
    <row r="40" spans="1:10" s="6" customFormat="1" ht="12.75" hidden="1" x14ac:dyDescent="0.2">
      <c r="A40" s="35"/>
      <c r="B40" s="80"/>
      <c r="C40" s="81"/>
    </row>
    <row r="41" spans="1:10" s="6" customFormat="1" ht="12.75" hidden="1" x14ac:dyDescent="0.2">
      <c r="A41" s="35"/>
      <c r="B41" s="80"/>
      <c r="C41" s="81"/>
    </row>
    <row r="42" spans="1:10" s="6" customFormat="1" ht="12.75" hidden="1" x14ac:dyDescent="0.2">
      <c r="A42" s="35"/>
      <c r="B42" s="80"/>
      <c r="C42" s="81"/>
    </row>
    <row r="43" spans="1:10" s="6" customFormat="1" hidden="1" x14ac:dyDescent="0.2">
      <c r="A43" s="306" t="str">
        <f>'1 ЦК'!A64:B64</f>
        <v>Рубан Е.Н.</v>
      </c>
      <c r="B43" s="307"/>
      <c r="C43" s="81"/>
    </row>
    <row r="44" spans="1:10" s="6" customFormat="1" hidden="1" x14ac:dyDescent="0.2">
      <c r="A44" s="306" t="str">
        <f>'1 ЦК'!A65:B65</f>
        <v>41 50 64</v>
      </c>
      <c r="B44" s="307"/>
      <c r="C44" s="81"/>
    </row>
    <row r="47" spans="1:10" ht="15.75" x14ac:dyDescent="0.25">
      <c r="A47" s="154"/>
      <c r="B47" s="154"/>
      <c r="C47" s="154"/>
      <c r="D47" s="154"/>
      <c r="E47" s="154"/>
      <c r="F47" s="154"/>
      <c r="G47" s="154"/>
      <c r="H47" s="154"/>
      <c r="I47" s="154"/>
      <c r="J47" s="154"/>
    </row>
    <row r="48" spans="1:10" ht="15.75" x14ac:dyDescent="0.25">
      <c r="A48" s="154"/>
      <c r="B48" s="154"/>
      <c r="C48" s="154"/>
      <c r="D48" s="154"/>
      <c r="E48" s="154"/>
      <c r="F48" s="154"/>
      <c r="G48" s="154"/>
      <c r="H48" s="154"/>
      <c r="I48" s="308"/>
      <c r="J48" s="308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 ЦК</vt:lpstr>
      <vt:lpstr>3 ЦК</vt:lpstr>
      <vt:lpstr>3 ЦК (СЭС)</vt:lpstr>
      <vt:lpstr>5 ЦК</vt:lpstr>
      <vt:lpstr>Потери</vt:lpstr>
      <vt:lpstr>'1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Кнерик Елена Владимировна</cp:lastModifiedBy>
  <cp:lastPrinted>2015-07-09T05:38:12Z</cp:lastPrinted>
  <dcterms:created xsi:type="dcterms:W3CDTF">2015-07-09T05:33:11Z</dcterms:created>
  <dcterms:modified xsi:type="dcterms:W3CDTF">2015-08-27T03:35:57Z</dcterms:modified>
</cp:coreProperties>
</file>