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-45" yWindow="165" windowWidth="15270" windowHeight="12210" tabRatio="266"/>
  </bookViews>
  <sheets>
    <sheet name="02 (2020г)" sheetId="57" r:id="rId1"/>
  </sheets>
  <definedNames>
    <definedName name="_xlnm.Print_Area" localSheetId="0">'02 (2020г)'!$A$1:$H$61</definedName>
  </definedNames>
  <calcPr calcId="145621"/>
</workbook>
</file>

<file path=xl/calcChain.xml><?xml version="1.0" encoding="utf-8"?>
<calcChain xmlns="http://schemas.openxmlformats.org/spreadsheetml/2006/main">
  <c r="D6" i="57" l="1"/>
  <c r="G6" i="57"/>
  <c r="F6" i="57"/>
  <c r="E6" i="57"/>
  <c r="G56" i="57"/>
  <c r="F56" i="57"/>
  <c r="H60" i="57"/>
  <c r="H59" i="57"/>
  <c r="H58" i="57"/>
  <c r="H57" i="57"/>
  <c r="E56" i="57"/>
  <c r="H61" i="57" l="1"/>
  <c r="D56" i="57"/>
  <c r="H56" i="57" l="1"/>
  <c r="G20" i="57" l="1"/>
  <c r="G14" i="57" l="1"/>
  <c r="H55" i="57" l="1"/>
  <c r="H54" i="57"/>
  <c r="H53" i="57"/>
  <c r="H52" i="57"/>
  <c r="H51" i="57"/>
  <c r="G50" i="57"/>
  <c r="F50" i="57"/>
  <c r="E50" i="57"/>
  <c r="D50" i="57"/>
  <c r="H49" i="57"/>
  <c r="H48" i="57"/>
  <c r="H47" i="57"/>
  <c r="H46" i="57"/>
  <c r="H45" i="57"/>
  <c r="G44" i="57"/>
  <c r="F44" i="57"/>
  <c r="E44" i="57"/>
  <c r="D44" i="57"/>
  <c r="H43" i="57"/>
  <c r="H42" i="57"/>
  <c r="H41" i="57"/>
  <c r="H40" i="57"/>
  <c r="H39" i="57"/>
  <c r="G38" i="57"/>
  <c r="F38" i="57"/>
  <c r="E38" i="57"/>
  <c r="D38" i="57"/>
  <c r="H37" i="57"/>
  <c r="H36" i="57"/>
  <c r="H35" i="57"/>
  <c r="H34" i="57"/>
  <c r="H33" i="57"/>
  <c r="G32" i="57"/>
  <c r="F32" i="57"/>
  <c r="E32" i="57"/>
  <c r="D32" i="57"/>
  <c r="H31" i="57"/>
  <c r="H30" i="57"/>
  <c r="H29" i="57"/>
  <c r="H28" i="57"/>
  <c r="H27" i="57"/>
  <c r="G26" i="57"/>
  <c r="F26" i="57"/>
  <c r="E26" i="57"/>
  <c r="D26" i="57"/>
  <c r="H25" i="57"/>
  <c r="H24" i="57"/>
  <c r="H23" i="57"/>
  <c r="H22" i="57"/>
  <c r="H21" i="57"/>
  <c r="F20" i="57"/>
  <c r="E20" i="57"/>
  <c r="H19" i="57"/>
  <c r="H18" i="57"/>
  <c r="H17" i="57"/>
  <c r="H16" i="57"/>
  <c r="H15" i="57"/>
  <c r="E14" i="57"/>
  <c r="D14" i="57"/>
  <c r="H13" i="57"/>
  <c r="H12" i="57"/>
  <c r="H11" i="57"/>
  <c r="H10" i="57"/>
  <c r="H9" i="57"/>
  <c r="G8" i="57"/>
  <c r="F8" i="57"/>
  <c r="E8" i="57"/>
  <c r="D8" i="57"/>
  <c r="E5" i="57" l="1"/>
  <c r="G5" i="57"/>
  <c r="H26" i="57"/>
  <c r="H44" i="57"/>
  <c r="H32" i="57"/>
  <c r="H6" i="57"/>
  <c r="H38" i="57"/>
  <c r="H50" i="57"/>
  <c r="H8" i="57"/>
  <c r="H14" i="57"/>
  <c r="F14" i="57"/>
  <c r="F5" i="57" s="1"/>
  <c r="D20" i="57"/>
  <c r="D5" i="57" s="1"/>
  <c r="H5" i="57" l="1"/>
  <c r="H20" i="57"/>
</calcChain>
</file>

<file path=xl/sharedStrings.xml><?xml version="1.0" encoding="utf-8"?>
<sst xmlns="http://schemas.openxmlformats.org/spreadsheetml/2006/main" count="84" uniqueCount="29">
  <si>
    <t>Объемы фактического полезного отпуска электроэнергии по тарифным группам в разрезе территориальных сетевых организаций по уровням напряжения</t>
  </si>
  <si>
    <t>№ п/п</t>
  </si>
  <si>
    <t>Наименование ТСО</t>
  </si>
  <si>
    <t>Показатель</t>
  </si>
  <si>
    <t>ВН</t>
  </si>
  <si>
    <t>СН-1</t>
  </si>
  <si>
    <t>СН-2</t>
  </si>
  <si>
    <t>НН</t>
  </si>
  <si>
    <t>Итого</t>
  </si>
  <si>
    <t>ОАО "Аэропорт Сургут"</t>
  </si>
  <si>
    <t>э/э, кВт.ч.</t>
  </si>
  <si>
    <t>Группы потребителей</t>
  </si>
  <si>
    <t xml:space="preserve">          Прочие потребители</t>
  </si>
  <si>
    <t xml:space="preserve">          Прочие потребители с шин</t>
  </si>
  <si>
    <t xml:space="preserve">          Бюджетные потребители</t>
  </si>
  <si>
    <t xml:space="preserve">          Сельско-хозяйственные товаропроизводители 
          и организации потребкооперациии</t>
  </si>
  <si>
    <t xml:space="preserve">          Население</t>
  </si>
  <si>
    <t>ООО "Сургутские городские электрические сети"</t>
  </si>
  <si>
    <t xml:space="preserve">Всего </t>
  </si>
  <si>
    <t>в т.ч. население</t>
  </si>
  <si>
    <t>ОАО "Российские железные дороги"</t>
  </si>
  <si>
    <t>МУП "СРЭС" муниципального образования Сургутский район</t>
  </si>
  <si>
    <t xml:space="preserve"> </t>
  </si>
  <si>
    <t>ПАО "ФСК ЕЭС"</t>
  </si>
  <si>
    <t>АО "Тюменьэнерго"</t>
  </si>
  <si>
    <t>АО "ЮРЭСК"</t>
  </si>
  <si>
    <t>ПАО "СУРГУТНЕФТЕГАЗ"</t>
  </si>
  <si>
    <t>ПРОЧИЕ ТСО</t>
  </si>
  <si>
    <t xml:space="preserve">          Население и приравненные к населению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</si>
</sst>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-* #,##0.00_р_._-;\-* #,##0.00_р_._-;_-* &quot;-&quot;??_р_._-;_-@_-"/>
    <numFmt numFmtId="165" formatCode="_(* #,##0.00_);_(* \(#,##0.00\);_(* &quot;-&quot;??_);_(@_)"/>
    <numFmt numFmtId="166" formatCode="[$-419]mmmm\ yyyy;@"/>
    <numFmt numFmtId="167" formatCode="_(* #,##0.0_);_(* \(#,##0.0\);_(* &quot;-&quot;??_);_(@_)"/>
    <numFmt numFmtId="168" formatCode="_-* #,##0.000_р_._-;\-* #,##0.000_р_._-;_-* &quot;-&quot;???_р_._-;_-@_-"/>
    <numFmt numFmtId="169" formatCode="_-* #,##0_р_._-;\-* #,##0_р_._-;_-* &quot;-&quot;???_р_._-;_-@_-"/>
    <numFmt numFmtId="170" formatCode="_-* #,##0_р_._-;\-* #,##0_р_._-;_-* &quot;-&quot;??_р_.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22"/>
      <name val="Times New Roman"/>
      <family val="1"/>
      <charset val="204"/>
    </font>
    <font>
      <sz val="13"/>
      <name val="Arial"/>
      <family val="2"/>
      <charset val="204"/>
    </font>
    <font>
      <b/>
      <sz val="13"/>
      <name val="Arial"/>
      <family val="2"/>
      <charset val="204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165" fontId="2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8" fillId="0" borderId="0"/>
    <xf numFmtId="0" fontId="1" fillId="0" borderId="0"/>
  </cellStyleXfs>
  <cellXfs count="66">
    <xf numFmtId="0" fontId="0" fillId="0" borderId="0" xfId="0"/>
    <xf numFmtId="0" fontId="3" fillId="2" borderId="0" xfId="1" applyFont="1" applyFill="1" applyAlignment="1">
      <alignment vertical="center" wrapText="1"/>
    </xf>
    <xf numFmtId="169" fontId="3" fillId="2" borderId="0" xfId="1" applyNumberFormat="1" applyFont="1" applyFill="1" applyAlignment="1">
      <alignment vertical="center" wrapText="1"/>
    </xf>
    <xf numFmtId="0" fontId="0" fillId="3" borderId="0" xfId="0" applyFill="1"/>
    <xf numFmtId="170" fontId="6" fillId="3" borderId="14" xfId="3" applyNumberFormat="1" applyFont="1" applyFill="1" applyBorder="1" applyAlignment="1">
      <alignment horizontal="left" vertical="center" wrapText="1"/>
    </xf>
    <xf numFmtId="170" fontId="6" fillId="3" borderId="16" xfId="3" applyNumberFormat="1" applyFont="1" applyFill="1" applyBorder="1" applyAlignment="1">
      <alignment horizontal="left" vertical="center" wrapText="1"/>
    </xf>
    <xf numFmtId="0" fontId="0" fillId="5" borderId="0" xfId="0" applyFill="1"/>
    <xf numFmtId="4" fontId="6" fillId="5" borderId="1" xfId="1" applyNumberFormat="1" applyFont="1" applyFill="1" applyBorder="1" applyAlignment="1">
      <alignment horizontal="left" vertical="center" wrapText="1" indent="2"/>
    </xf>
    <xf numFmtId="169" fontId="6" fillId="5" borderId="1" xfId="2" applyNumberFormat="1" applyFont="1" applyFill="1" applyBorder="1" applyAlignment="1">
      <alignment vertical="center" wrapText="1"/>
    </xf>
    <xf numFmtId="4" fontId="5" fillId="3" borderId="1" xfId="1" applyNumberFormat="1" applyFont="1" applyFill="1" applyBorder="1" applyAlignment="1">
      <alignment horizontal="left" vertical="center" wrapText="1" indent="2"/>
    </xf>
    <xf numFmtId="169" fontId="5" fillId="3" borderId="1" xfId="2" applyNumberFormat="1" applyFont="1" applyFill="1" applyBorder="1" applyAlignment="1">
      <alignment vertical="center" wrapText="1"/>
    </xf>
    <xf numFmtId="169" fontId="6" fillId="3" borderId="16" xfId="2" applyNumberFormat="1" applyFont="1" applyFill="1" applyBorder="1" applyAlignment="1">
      <alignment vertical="center" wrapText="1"/>
    </xf>
    <xf numFmtId="169" fontId="5" fillId="3" borderId="10" xfId="2" applyNumberFormat="1" applyFont="1" applyFill="1" applyBorder="1" applyAlignment="1">
      <alignment vertical="center" wrapText="1"/>
    </xf>
    <xf numFmtId="169" fontId="6" fillId="3" borderId="11" xfId="2" applyNumberFormat="1" applyFont="1" applyFill="1" applyBorder="1" applyAlignment="1">
      <alignment vertical="center" wrapText="1"/>
    </xf>
    <xf numFmtId="0" fontId="5" fillId="5" borderId="15" xfId="1" applyFont="1" applyFill="1" applyBorder="1" applyAlignment="1">
      <alignment horizontal="center" vertical="center" wrapText="1"/>
    </xf>
    <xf numFmtId="4" fontId="5" fillId="3" borderId="10" xfId="1" applyNumberFormat="1" applyFont="1" applyFill="1" applyBorder="1" applyAlignment="1">
      <alignment horizontal="left" vertical="center" wrapText="1" indent="2"/>
    </xf>
    <xf numFmtId="169" fontId="6" fillId="5" borderId="16" xfId="2" applyNumberFormat="1" applyFont="1" applyFill="1" applyBorder="1" applyAlignment="1">
      <alignment vertical="center" wrapText="1"/>
    </xf>
    <xf numFmtId="169" fontId="5" fillId="0" borderId="1" xfId="2" applyNumberFormat="1" applyFont="1" applyFill="1" applyBorder="1" applyAlignment="1">
      <alignment vertical="center" wrapText="1"/>
    </xf>
    <xf numFmtId="169" fontId="6" fillId="5" borderId="1" xfId="2" applyNumberFormat="1" applyFont="1" applyFill="1" applyBorder="1" applyAlignment="1">
      <alignment horizontal="center" vertical="center" wrapText="1"/>
    </xf>
    <xf numFmtId="169" fontId="5" fillId="3" borderId="1" xfId="2" applyNumberFormat="1" applyFont="1" applyFill="1" applyBorder="1" applyAlignment="1">
      <alignment horizontal="center" vertical="center" wrapText="1"/>
    </xf>
    <xf numFmtId="164" fontId="9" fillId="3" borderId="0" xfId="3" applyFont="1" applyFill="1"/>
    <xf numFmtId="169" fontId="6" fillId="0" borderId="16" xfId="2" applyNumberFormat="1" applyFont="1" applyFill="1" applyBorder="1" applyAlignment="1">
      <alignment vertical="center" wrapText="1"/>
    </xf>
    <xf numFmtId="169" fontId="0" fillId="3" borderId="0" xfId="0" applyNumberFormat="1" applyFill="1"/>
    <xf numFmtId="169" fontId="0" fillId="5" borderId="0" xfId="0" applyNumberFormat="1" applyFill="1"/>
    <xf numFmtId="4" fontId="6" fillId="3" borderId="1" xfId="1" applyNumberFormat="1" applyFont="1" applyFill="1" applyBorder="1" applyAlignment="1">
      <alignment horizontal="right" vertical="center" wrapText="1"/>
    </xf>
    <xf numFmtId="4" fontId="6" fillId="3" borderId="13" xfId="1" applyNumberFormat="1" applyFont="1" applyFill="1" applyBorder="1" applyAlignment="1">
      <alignment horizontal="right" vertical="center" wrapText="1"/>
    </xf>
    <xf numFmtId="170" fontId="6" fillId="3" borderId="1" xfId="3" applyNumberFormat="1" applyFont="1" applyFill="1" applyBorder="1" applyAlignment="1">
      <alignment horizontal="left" vertical="center" wrapText="1"/>
    </xf>
    <xf numFmtId="168" fontId="6" fillId="5" borderId="1" xfId="1" applyNumberFormat="1" applyFont="1" applyFill="1" applyBorder="1" applyAlignment="1">
      <alignment horizontal="left" vertical="center" wrapText="1"/>
    </xf>
    <xf numFmtId="168" fontId="5" fillId="3" borderId="1" xfId="2" applyNumberFormat="1" applyFont="1" applyFill="1" applyBorder="1" applyAlignment="1">
      <alignment horizontal="center" vertical="center" wrapText="1"/>
    </xf>
    <xf numFmtId="168" fontId="5" fillId="3" borderId="1" xfId="2" applyNumberFormat="1" applyFont="1" applyFill="1" applyBorder="1" applyAlignment="1">
      <alignment horizontal="left" vertical="center" wrapText="1"/>
    </xf>
    <xf numFmtId="168" fontId="5" fillId="3" borderId="1" xfId="2" applyNumberFormat="1" applyFont="1" applyFill="1" applyBorder="1" applyAlignment="1">
      <alignment vertical="center" wrapText="1"/>
    </xf>
    <xf numFmtId="169" fontId="5" fillId="0" borderId="1" xfId="2" applyNumberFormat="1" applyFont="1" applyFill="1" applyBorder="1" applyAlignment="1">
      <alignment horizontal="center" vertical="center" wrapText="1"/>
    </xf>
    <xf numFmtId="169" fontId="6" fillId="5" borderId="1" xfId="2" applyNumberFormat="1" applyFont="1" applyFill="1" applyBorder="1" applyAlignment="1">
      <alignment horizontal="right" vertical="center" wrapText="1"/>
    </xf>
    <xf numFmtId="168" fontId="6" fillId="5" borderId="16" xfId="1" applyNumberFormat="1" applyFont="1" applyFill="1" applyBorder="1" applyAlignment="1">
      <alignment horizontal="left" vertical="center" wrapText="1"/>
    </xf>
    <xf numFmtId="167" fontId="6" fillId="4" borderId="18" xfId="2" applyNumberFormat="1" applyFont="1" applyFill="1" applyBorder="1" applyAlignment="1">
      <alignment horizontal="center" vertical="center" wrapText="1"/>
    </xf>
    <xf numFmtId="167" fontId="6" fillId="4" borderId="10" xfId="2" applyNumberFormat="1" applyFont="1" applyFill="1" applyBorder="1" applyAlignment="1">
      <alignment horizontal="center" vertical="center" wrapText="1"/>
    </xf>
    <xf numFmtId="167" fontId="6" fillId="4" borderId="11" xfId="2" applyNumberFormat="1" applyFont="1" applyFill="1" applyBorder="1" applyAlignment="1">
      <alignment horizontal="center" vertical="center" wrapText="1"/>
    </xf>
    <xf numFmtId="0" fontId="5" fillId="5" borderId="19" xfId="1" applyFont="1" applyFill="1" applyBorder="1" applyAlignment="1">
      <alignment horizontal="center" vertical="center" wrapText="1"/>
    </xf>
    <xf numFmtId="4" fontId="6" fillId="5" borderId="20" xfId="1" applyNumberFormat="1" applyFont="1" applyFill="1" applyBorder="1" applyAlignment="1">
      <alignment horizontal="left" vertical="center" wrapText="1" indent="2"/>
    </xf>
    <xf numFmtId="169" fontId="6" fillId="5" borderId="20" xfId="2" applyNumberFormat="1" applyFont="1" applyFill="1" applyBorder="1" applyAlignment="1">
      <alignment vertical="center" wrapText="1"/>
    </xf>
    <xf numFmtId="169" fontId="6" fillId="5" borderId="21" xfId="2" applyNumberFormat="1" applyFont="1" applyFill="1" applyBorder="1" applyAlignment="1">
      <alignment vertical="center" wrapText="1"/>
    </xf>
    <xf numFmtId="170" fontId="6" fillId="3" borderId="13" xfId="3" applyNumberFormat="1" applyFont="1" applyFill="1" applyBorder="1" applyAlignment="1">
      <alignment horizontal="left" vertical="center" wrapText="1"/>
    </xf>
    <xf numFmtId="4" fontId="6" fillId="0" borderId="1" xfId="1" applyNumberFormat="1" applyFont="1" applyFill="1" applyBorder="1" applyAlignment="1">
      <alignment horizontal="left" vertical="center" wrapText="1"/>
    </xf>
    <xf numFmtId="4" fontId="6" fillId="3" borderId="12" xfId="1" applyNumberFormat="1" applyFont="1" applyFill="1" applyBorder="1" applyAlignment="1">
      <alignment horizontal="right" vertical="center" wrapText="1"/>
    </xf>
    <xf numFmtId="4" fontId="6" fillId="3" borderId="13" xfId="1" applyNumberFormat="1" applyFont="1" applyFill="1" applyBorder="1" applyAlignment="1">
      <alignment horizontal="right" vertical="center" wrapText="1"/>
    </xf>
    <xf numFmtId="0" fontId="4" fillId="3" borderId="0" xfId="1" applyFont="1" applyFill="1" applyAlignment="1">
      <alignment horizontal="center" vertical="center" wrapText="1"/>
    </xf>
    <xf numFmtId="0" fontId="4" fillId="3" borderId="0" xfId="1" applyFont="1" applyFill="1" applyBorder="1" applyAlignment="1">
      <alignment horizontal="center" vertical="center" wrapText="1"/>
    </xf>
    <xf numFmtId="0" fontId="5" fillId="4" borderId="2" xfId="1" applyFont="1" applyFill="1" applyBorder="1" applyAlignment="1">
      <alignment horizontal="center" vertical="center" wrapText="1"/>
    </xf>
    <xf numFmtId="0" fontId="5" fillId="4" borderId="7" xfId="1" applyFont="1" applyFill="1" applyBorder="1" applyAlignment="1">
      <alignment horizontal="center" vertical="center" wrapText="1"/>
    </xf>
    <xf numFmtId="0" fontId="6" fillId="4" borderId="3" xfId="1" applyFont="1" applyFill="1" applyBorder="1" applyAlignment="1">
      <alignment horizontal="center" vertical="center" wrapText="1"/>
    </xf>
    <xf numFmtId="0" fontId="6" fillId="4" borderId="8" xfId="1" applyFont="1" applyFill="1" applyBorder="1" applyAlignment="1">
      <alignment horizontal="center" vertical="center" wrapText="1"/>
    </xf>
    <xf numFmtId="0" fontId="6" fillId="4" borderId="4" xfId="1" applyFont="1" applyFill="1" applyBorder="1" applyAlignment="1">
      <alignment horizontal="center" vertical="center" wrapText="1"/>
    </xf>
    <xf numFmtId="0" fontId="6" fillId="4" borderId="9" xfId="1" applyFont="1" applyFill="1" applyBorder="1" applyAlignment="1">
      <alignment horizontal="center" vertical="center" wrapText="1"/>
    </xf>
    <xf numFmtId="166" fontId="6" fillId="4" borderId="17" xfId="2" applyNumberFormat="1" applyFont="1" applyFill="1" applyBorder="1" applyAlignment="1">
      <alignment horizontal="center" vertical="center" wrapText="1"/>
    </xf>
    <xf numFmtId="166" fontId="6" fillId="4" borderId="5" xfId="2" applyNumberFormat="1" applyFont="1" applyFill="1" applyBorder="1" applyAlignment="1">
      <alignment horizontal="center" vertical="center" wrapText="1"/>
    </xf>
    <xf numFmtId="166" fontId="6" fillId="4" borderId="6" xfId="2" applyNumberFormat="1" applyFont="1" applyFill="1" applyBorder="1" applyAlignment="1">
      <alignment horizontal="center" vertical="center" wrapText="1"/>
    </xf>
    <xf numFmtId="4" fontId="6" fillId="3" borderId="15" xfId="1" applyNumberFormat="1" applyFont="1" applyFill="1" applyBorder="1" applyAlignment="1">
      <alignment horizontal="right" vertical="center" wrapText="1"/>
    </xf>
    <xf numFmtId="4" fontId="6" fillId="3" borderId="1" xfId="1" applyNumberFormat="1" applyFont="1" applyFill="1" applyBorder="1" applyAlignment="1">
      <alignment horizontal="right" vertical="center" wrapText="1"/>
    </xf>
    <xf numFmtId="4" fontId="6" fillId="5" borderId="15" xfId="1" applyNumberFormat="1" applyFont="1" applyFill="1" applyBorder="1" applyAlignment="1">
      <alignment horizontal="center" vertical="center" wrapText="1"/>
    </xf>
    <xf numFmtId="4" fontId="6" fillId="5" borderId="1" xfId="1" applyNumberFormat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5" fillId="3" borderId="15" xfId="1" applyFont="1" applyFill="1" applyBorder="1" applyAlignment="1">
      <alignment horizontal="center" vertical="center" textRotation="90" wrapText="1"/>
    </xf>
    <xf numFmtId="0" fontId="5" fillId="3" borderId="1" xfId="1" applyFont="1" applyFill="1" applyBorder="1" applyAlignment="1">
      <alignment horizontal="center" vertical="center" wrapText="1"/>
    </xf>
    <xf numFmtId="0" fontId="5" fillId="3" borderId="20" xfId="1" applyFont="1" applyFill="1" applyBorder="1" applyAlignment="1">
      <alignment horizontal="center" vertical="center" wrapText="1"/>
    </xf>
    <xf numFmtId="0" fontId="5" fillId="3" borderId="10" xfId="1" applyFont="1" applyFill="1" applyBorder="1" applyAlignment="1">
      <alignment horizontal="center" vertical="center" wrapText="1"/>
    </xf>
    <xf numFmtId="0" fontId="5" fillId="3" borderId="18" xfId="1" applyFont="1" applyFill="1" applyBorder="1" applyAlignment="1">
      <alignment horizontal="center" vertical="center" textRotation="90" wrapText="1"/>
    </xf>
  </cellXfs>
  <cellStyles count="6">
    <cellStyle name="Обычный" xfId="0" builtinId="0"/>
    <cellStyle name="Обычный 16" xfId="5"/>
    <cellStyle name="Обычный 2 3" xfId="4"/>
    <cellStyle name="Обычный_Услуги_по передаче" xfId="1"/>
    <cellStyle name="Финансовый" xfId="3" builtinId="3"/>
    <cellStyle name="Финансовый_Услуги_по передаче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S66"/>
  <sheetViews>
    <sheetView tabSelected="1" view="pageBreakPreview" topLeftCell="A43" zoomScale="70" zoomScaleNormal="70" zoomScaleSheetLayoutView="70" workbookViewId="0">
      <selection activeCell="H71" sqref="H71"/>
    </sheetView>
  </sheetViews>
  <sheetFormatPr defaultRowHeight="15" x14ac:dyDescent="0.25"/>
  <cols>
    <col min="2" max="2" width="66.28515625" customWidth="1"/>
    <col min="3" max="3" width="11.28515625" customWidth="1"/>
    <col min="4" max="4" width="20.28515625" bestFit="1" customWidth="1"/>
    <col min="5" max="5" width="18.7109375" customWidth="1"/>
    <col min="6" max="6" width="20" customWidth="1"/>
    <col min="7" max="7" width="18.140625" customWidth="1"/>
    <col min="8" max="8" width="25.7109375" customWidth="1"/>
    <col min="9" max="9" width="38.5703125" bestFit="1" customWidth="1"/>
    <col min="11" max="11" width="14.5703125" customWidth="1"/>
    <col min="12" max="12" width="15.5703125" customWidth="1"/>
  </cols>
  <sheetData>
    <row r="1" spans="1:19" s="3" customFormat="1" ht="27" customHeight="1" x14ac:dyDescent="0.25">
      <c r="A1" s="45" t="s">
        <v>0</v>
      </c>
      <c r="B1" s="45"/>
      <c r="C1" s="45"/>
      <c r="D1" s="45"/>
      <c r="E1" s="45"/>
      <c r="F1" s="45"/>
      <c r="G1" s="45"/>
      <c r="H1" s="45"/>
    </row>
    <row r="2" spans="1:19" s="3" customFormat="1" ht="34.5" customHeight="1" thickBot="1" x14ac:dyDescent="0.3">
      <c r="A2" s="46"/>
      <c r="B2" s="46"/>
      <c r="C2" s="46"/>
      <c r="D2" s="46"/>
      <c r="E2" s="46"/>
      <c r="F2" s="46"/>
      <c r="G2" s="46"/>
      <c r="H2" s="46"/>
    </row>
    <row r="3" spans="1:19" s="3" customFormat="1" ht="24" customHeight="1" x14ac:dyDescent="0.35">
      <c r="A3" s="47" t="s">
        <v>1</v>
      </c>
      <c r="B3" s="49" t="s">
        <v>2</v>
      </c>
      <c r="C3" s="51" t="s">
        <v>3</v>
      </c>
      <c r="D3" s="53">
        <v>43862</v>
      </c>
      <c r="E3" s="54"/>
      <c r="F3" s="54"/>
      <c r="G3" s="54"/>
      <c r="H3" s="55"/>
      <c r="I3" s="20"/>
    </row>
    <row r="4" spans="1:19" s="3" customFormat="1" ht="24" customHeight="1" thickBot="1" x14ac:dyDescent="0.4">
      <c r="A4" s="48"/>
      <c r="B4" s="50"/>
      <c r="C4" s="52"/>
      <c r="D4" s="34" t="s">
        <v>4</v>
      </c>
      <c r="E4" s="35" t="s">
        <v>5</v>
      </c>
      <c r="F4" s="35" t="s">
        <v>6</v>
      </c>
      <c r="G4" s="35" t="s">
        <v>7</v>
      </c>
      <c r="H4" s="36" t="s">
        <v>8</v>
      </c>
      <c r="I4" s="20"/>
    </row>
    <row r="5" spans="1:19" ht="22.5" customHeight="1" x14ac:dyDescent="0.35">
      <c r="A5" s="43" t="s">
        <v>18</v>
      </c>
      <c r="B5" s="44"/>
      <c r="C5" s="25"/>
      <c r="D5" s="41">
        <f>D8+D14+D20+D26+D32+D38+D44+D50+D56</f>
        <v>479481181</v>
      </c>
      <c r="E5" s="41">
        <f t="shared" ref="E5:G5" si="0">E8+E14+E20+E26+E32+E38+E44+E50+E56</f>
        <v>177069</v>
      </c>
      <c r="F5" s="41">
        <f t="shared" si="0"/>
        <v>8956690</v>
      </c>
      <c r="G5" s="41">
        <f t="shared" si="0"/>
        <v>957808</v>
      </c>
      <c r="H5" s="4">
        <f>D5+E5+F5+G5</f>
        <v>489572748</v>
      </c>
      <c r="I5" s="20"/>
    </row>
    <row r="6" spans="1:19" ht="22.5" customHeight="1" x14ac:dyDescent="0.35">
      <c r="A6" s="56" t="s">
        <v>19</v>
      </c>
      <c r="B6" s="57"/>
      <c r="C6" s="24"/>
      <c r="D6" s="26">
        <f>D13+D19+D25+D37+D43+D49+D55+D61</f>
        <v>20946</v>
      </c>
      <c r="E6" s="26">
        <f t="shared" ref="E6:G6" si="1">E13+E19+E25+E37+E43+E49+E55+E61</f>
        <v>0</v>
      </c>
      <c r="F6" s="26">
        <f t="shared" si="1"/>
        <v>180877</v>
      </c>
      <c r="G6" s="26">
        <f t="shared" si="1"/>
        <v>426105</v>
      </c>
      <c r="H6" s="5">
        <f>D6+E6+F6+G6</f>
        <v>627928</v>
      </c>
      <c r="I6" s="20"/>
    </row>
    <row r="7" spans="1:19" s="6" customFormat="1" ht="21" x14ac:dyDescent="0.35">
      <c r="A7" s="58"/>
      <c r="B7" s="59"/>
      <c r="C7" s="42"/>
      <c r="D7" s="27"/>
      <c r="E7" s="27"/>
      <c r="F7" s="27"/>
      <c r="G7" s="27"/>
      <c r="H7" s="33"/>
      <c r="I7" s="20"/>
    </row>
    <row r="8" spans="1:19" s="6" customFormat="1" ht="21" x14ac:dyDescent="0.35">
      <c r="A8" s="14">
        <v>1</v>
      </c>
      <c r="B8" s="7" t="s">
        <v>9</v>
      </c>
      <c r="C8" s="60" t="s">
        <v>10</v>
      </c>
      <c r="D8" s="18">
        <f>SUM(D9:D13)</f>
        <v>0</v>
      </c>
      <c r="E8" s="18">
        <f t="shared" ref="E8:G8" si="2">SUM(E9:E13)</f>
        <v>0</v>
      </c>
      <c r="F8" s="8">
        <f>SUM(F9:F13)</f>
        <v>64585</v>
      </c>
      <c r="G8" s="8">
        <f t="shared" si="2"/>
        <v>0</v>
      </c>
      <c r="H8" s="16">
        <f t="shared" ref="H8:H53" si="3">SUM(D8:G8)</f>
        <v>64585</v>
      </c>
      <c r="I8" s="20"/>
    </row>
    <row r="9" spans="1:19" s="3" customFormat="1" ht="21" x14ac:dyDescent="0.35">
      <c r="A9" s="61" t="s">
        <v>11</v>
      </c>
      <c r="B9" s="9" t="s">
        <v>12</v>
      </c>
      <c r="C9" s="60"/>
      <c r="D9" s="28">
        <v>0</v>
      </c>
      <c r="E9" s="28">
        <v>0</v>
      </c>
      <c r="F9" s="17">
        <v>64585</v>
      </c>
      <c r="G9" s="29">
        <v>0</v>
      </c>
      <c r="H9" s="21">
        <f t="shared" si="3"/>
        <v>64585</v>
      </c>
      <c r="I9" s="20"/>
    </row>
    <row r="10" spans="1:19" s="3" customFormat="1" ht="16.5" x14ac:dyDescent="0.25">
      <c r="A10" s="61"/>
      <c r="B10" s="9" t="s">
        <v>13</v>
      </c>
      <c r="C10" s="60"/>
      <c r="D10" s="28">
        <v>0</v>
      </c>
      <c r="E10" s="28">
        <v>0</v>
      </c>
      <c r="F10" s="30">
        <v>0</v>
      </c>
      <c r="G10" s="29">
        <v>0</v>
      </c>
      <c r="H10" s="11">
        <f t="shared" si="3"/>
        <v>0</v>
      </c>
    </row>
    <row r="11" spans="1:19" s="3" customFormat="1" ht="16.5" x14ac:dyDescent="0.25">
      <c r="A11" s="61"/>
      <c r="B11" s="9" t="s">
        <v>14</v>
      </c>
      <c r="C11" s="60"/>
      <c r="D11" s="28">
        <v>0</v>
      </c>
      <c r="E11" s="28">
        <v>0</v>
      </c>
      <c r="F11" s="30">
        <v>0</v>
      </c>
      <c r="G11" s="29">
        <v>0</v>
      </c>
      <c r="H11" s="11">
        <f t="shared" si="3"/>
        <v>0</v>
      </c>
      <c r="S11" s="3" t="s">
        <v>22</v>
      </c>
    </row>
    <row r="12" spans="1:19" s="3" customFormat="1" ht="33" x14ac:dyDescent="0.25">
      <c r="A12" s="61"/>
      <c r="B12" s="9" t="s">
        <v>15</v>
      </c>
      <c r="C12" s="60"/>
      <c r="D12" s="28">
        <v>0</v>
      </c>
      <c r="E12" s="28">
        <v>0</v>
      </c>
      <c r="F12" s="30">
        <v>0</v>
      </c>
      <c r="G12" s="29">
        <v>0</v>
      </c>
      <c r="H12" s="11">
        <f t="shared" si="3"/>
        <v>0</v>
      </c>
    </row>
    <row r="13" spans="1:19" s="3" customFormat="1" ht="16.5" x14ac:dyDescent="0.25">
      <c r="A13" s="61"/>
      <c r="B13" s="9" t="s">
        <v>16</v>
      </c>
      <c r="C13" s="60"/>
      <c r="D13" s="28">
        <v>0</v>
      </c>
      <c r="E13" s="28">
        <v>0</v>
      </c>
      <c r="F13" s="30"/>
      <c r="G13" s="29">
        <v>0</v>
      </c>
      <c r="H13" s="11">
        <f t="shared" si="3"/>
        <v>0</v>
      </c>
    </row>
    <row r="14" spans="1:19" s="6" customFormat="1" ht="16.5" x14ac:dyDescent="0.25">
      <c r="A14" s="14">
        <v>2</v>
      </c>
      <c r="B14" s="7" t="s">
        <v>17</v>
      </c>
      <c r="C14" s="62" t="s">
        <v>10</v>
      </c>
      <c r="D14" s="18">
        <f>SUM(D15:D19)</f>
        <v>0</v>
      </c>
      <c r="E14" s="18">
        <f t="shared" ref="E14:F14" si="4">SUM(E15:E19)</f>
        <v>0</v>
      </c>
      <c r="F14" s="8">
        <f t="shared" si="4"/>
        <v>6765229</v>
      </c>
      <c r="G14" s="8">
        <f>SUM(G15:G19)</f>
        <v>413223</v>
      </c>
      <c r="H14" s="16">
        <f>SUM(H15:H19)</f>
        <v>7178452</v>
      </c>
    </row>
    <row r="15" spans="1:19" s="3" customFormat="1" ht="16.5" x14ac:dyDescent="0.25">
      <c r="A15" s="61" t="s">
        <v>11</v>
      </c>
      <c r="B15" s="9" t="s">
        <v>12</v>
      </c>
      <c r="C15" s="62"/>
      <c r="D15" s="31">
        <v>0</v>
      </c>
      <c r="E15" s="31">
        <v>0</v>
      </c>
      <c r="F15" s="17">
        <v>6765229</v>
      </c>
      <c r="G15" s="17">
        <v>413223</v>
      </c>
      <c r="H15" s="21">
        <f>SUM(D15:G15)</f>
        <v>7178452</v>
      </c>
    </row>
    <row r="16" spans="1:19" s="3" customFormat="1" ht="16.5" x14ac:dyDescent="0.25">
      <c r="A16" s="61"/>
      <c r="B16" s="9" t="s">
        <v>13</v>
      </c>
      <c r="C16" s="62"/>
      <c r="D16" s="31">
        <v>0</v>
      </c>
      <c r="E16" s="31">
        <v>0</v>
      </c>
      <c r="F16" s="17">
        <v>0</v>
      </c>
      <c r="G16" s="31">
        <v>0</v>
      </c>
      <c r="H16" s="11">
        <f t="shared" si="3"/>
        <v>0</v>
      </c>
    </row>
    <row r="17" spans="1:8" s="3" customFormat="1" ht="16.5" x14ac:dyDescent="0.25">
      <c r="A17" s="61"/>
      <c r="B17" s="9" t="s">
        <v>14</v>
      </c>
      <c r="C17" s="62"/>
      <c r="D17" s="19">
        <v>0</v>
      </c>
      <c r="E17" s="19">
        <v>0</v>
      </c>
      <c r="F17" s="10">
        <v>0</v>
      </c>
      <c r="G17" s="19">
        <v>0</v>
      </c>
      <c r="H17" s="11">
        <f t="shared" si="3"/>
        <v>0</v>
      </c>
    </row>
    <row r="18" spans="1:8" s="3" customFormat="1" ht="33" x14ac:dyDescent="0.25">
      <c r="A18" s="61"/>
      <c r="B18" s="9" t="s">
        <v>15</v>
      </c>
      <c r="C18" s="62"/>
      <c r="D18" s="19">
        <v>0</v>
      </c>
      <c r="E18" s="19">
        <v>0</v>
      </c>
      <c r="F18" s="10">
        <v>0</v>
      </c>
      <c r="G18" s="19">
        <v>0</v>
      </c>
      <c r="H18" s="11">
        <f t="shared" si="3"/>
        <v>0</v>
      </c>
    </row>
    <row r="19" spans="1:8" s="3" customFormat="1" ht="16.5" x14ac:dyDescent="0.25">
      <c r="A19" s="61"/>
      <c r="B19" s="9" t="s">
        <v>16</v>
      </c>
      <c r="C19" s="62"/>
      <c r="D19" s="19">
        <v>0</v>
      </c>
      <c r="E19" s="31"/>
      <c r="F19" s="10">
        <v>0</v>
      </c>
      <c r="G19" s="19">
        <v>0</v>
      </c>
      <c r="H19" s="11">
        <f t="shared" si="3"/>
        <v>0</v>
      </c>
    </row>
    <row r="20" spans="1:8" s="6" customFormat="1" ht="16.5" x14ac:dyDescent="0.25">
      <c r="A20" s="14">
        <v>3</v>
      </c>
      <c r="B20" s="7" t="s">
        <v>24</v>
      </c>
      <c r="C20" s="62" t="s">
        <v>10</v>
      </c>
      <c r="D20" s="8">
        <f>SUM(D21:D25)</f>
        <v>416651406</v>
      </c>
      <c r="E20" s="18">
        <f t="shared" ref="E20:F20" si="5">SUM(E21:E25)</f>
        <v>0</v>
      </c>
      <c r="F20" s="32">
        <f t="shared" si="5"/>
        <v>1307</v>
      </c>
      <c r="G20" s="18">
        <f>SUM(G21:G25)</f>
        <v>0</v>
      </c>
      <c r="H20" s="16">
        <f>SUM(D20:G20)</f>
        <v>416652713</v>
      </c>
    </row>
    <row r="21" spans="1:8" s="3" customFormat="1" ht="16.5" x14ac:dyDescent="0.25">
      <c r="A21" s="61" t="s">
        <v>11</v>
      </c>
      <c r="B21" s="9" t="s">
        <v>12</v>
      </c>
      <c r="C21" s="62"/>
      <c r="D21" s="17">
        <v>416651406</v>
      </c>
      <c r="E21" s="31">
        <v>0</v>
      </c>
      <c r="F21" s="31">
        <v>1307</v>
      </c>
      <c r="G21" s="19">
        <v>0</v>
      </c>
      <c r="H21" s="21">
        <f t="shared" si="3"/>
        <v>416652713</v>
      </c>
    </row>
    <row r="22" spans="1:8" s="3" customFormat="1" ht="16.5" x14ac:dyDescent="0.25">
      <c r="A22" s="61"/>
      <c r="B22" s="9" t="s">
        <v>13</v>
      </c>
      <c r="C22" s="62"/>
      <c r="D22" s="31">
        <v>0</v>
      </c>
      <c r="E22" s="31">
        <v>0</v>
      </c>
      <c r="F22" s="31">
        <v>0</v>
      </c>
      <c r="G22" s="19">
        <v>0</v>
      </c>
      <c r="H22" s="11">
        <f t="shared" si="3"/>
        <v>0</v>
      </c>
    </row>
    <row r="23" spans="1:8" s="3" customFormat="1" ht="16.5" x14ac:dyDescent="0.25">
      <c r="A23" s="61"/>
      <c r="B23" s="9" t="s">
        <v>14</v>
      </c>
      <c r="C23" s="62"/>
      <c r="D23" s="31">
        <v>0</v>
      </c>
      <c r="E23" s="31">
        <v>0</v>
      </c>
      <c r="F23" s="31">
        <v>0</v>
      </c>
      <c r="G23" s="19">
        <v>0</v>
      </c>
      <c r="H23" s="11">
        <f t="shared" si="3"/>
        <v>0</v>
      </c>
    </row>
    <row r="24" spans="1:8" s="3" customFormat="1" ht="33" x14ac:dyDescent="0.25">
      <c r="A24" s="61"/>
      <c r="B24" s="9" t="s">
        <v>15</v>
      </c>
      <c r="C24" s="62"/>
      <c r="D24" s="31">
        <v>0</v>
      </c>
      <c r="E24" s="31">
        <v>0</v>
      </c>
      <c r="F24" s="31">
        <v>0</v>
      </c>
      <c r="G24" s="19">
        <v>0</v>
      </c>
      <c r="H24" s="11">
        <f t="shared" si="3"/>
        <v>0</v>
      </c>
    </row>
    <row r="25" spans="1:8" s="3" customFormat="1" ht="16.5" x14ac:dyDescent="0.25">
      <c r="A25" s="61"/>
      <c r="B25" s="9" t="s">
        <v>16</v>
      </c>
      <c r="C25" s="62"/>
      <c r="D25" s="17">
        <v>0</v>
      </c>
      <c r="E25" s="31">
        <v>0</v>
      </c>
      <c r="F25" s="31">
        <v>0</v>
      </c>
      <c r="G25" s="19">
        <v>0</v>
      </c>
      <c r="H25" s="11">
        <f>SUM(D25:G25)</f>
        <v>0</v>
      </c>
    </row>
    <row r="26" spans="1:8" s="3" customFormat="1" ht="16.5" x14ac:dyDescent="0.25">
      <c r="A26" s="14">
        <v>5</v>
      </c>
      <c r="B26" s="7" t="s">
        <v>23</v>
      </c>
      <c r="C26" s="62" t="s">
        <v>10</v>
      </c>
      <c r="D26" s="8">
        <f>SUM(D27:D31)</f>
        <v>59211413</v>
      </c>
      <c r="E26" s="8">
        <f t="shared" ref="E26:G26" si="6">SUM(E27:E31)</f>
        <v>0</v>
      </c>
      <c r="F26" s="8">
        <f t="shared" si="6"/>
        <v>0</v>
      </c>
      <c r="G26" s="18">
        <f t="shared" si="6"/>
        <v>0</v>
      </c>
      <c r="H26" s="16">
        <f t="shared" ref="H26" si="7">SUM(D26:G26)</f>
        <v>59211413</v>
      </c>
    </row>
    <row r="27" spans="1:8" s="3" customFormat="1" ht="16.5" x14ac:dyDescent="0.25">
      <c r="A27" s="61" t="s">
        <v>11</v>
      </c>
      <c r="B27" s="9" t="s">
        <v>12</v>
      </c>
      <c r="C27" s="62"/>
      <c r="D27" s="17">
        <v>59211413</v>
      </c>
      <c r="E27" s="10">
        <v>0</v>
      </c>
      <c r="F27" s="10">
        <v>0</v>
      </c>
      <c r="G27" s="19">
        <v>0</v>
      </c>
      <c r="H27" s="21">
        <f>SUM(D27:G27)</f>
        <v>59211413</v>
      </c>
    </row>
    <row r="28" spans="1:8" s="3" customFormat="1" ht="16.5" x14ac:dyDescent="0.25">
      <c r="A28" s="61"/>
      <c r="B28" s="9" t="s">
        <v>13</v>
      </c>
      <c r="C28" s="62"/>
      <c r="D28" s="10">
        <v>0</v>
      </c>
      <c r="E28" s="10">
        <v>0</v>
      </c>
      <c r="F28" s="10">
        <v>0</v>
      </c>
      <c r="G28" s="19">
        <v>0</v>
      </c>
      <c r="H28" s="11">
        <f t="shared" ref="H28:H31" si="8">SUM(D28:G28)</f>
        <v>0</v>
      </c>
    </row>
    <row r="29" spans="1:8" s="3" customFormat="1" ht="16.5" x14ac:dyDescent="0.25">
      <c r="A29" s="61"/>
      <c r="B29" s="9" t="s">
        <v>14</v>
      </c>
      <c r="C29" s="62"/>
      <c r="D29" s="10">
        <v>0</v>
      </c>
      <c r="E29" s="10">
        <v>0</v>
      </c>
      <c r="F29" s="10">
        <v>0</v>
      </c>
      <c r="G29" s="19">
        <v>0</v>
      </c>
      <c r="H29" s="11">
        <f t="shared" si="8"/>
        <v>0</v>
      </c>
    </row>
    <row r="30" spans="1:8" s="3" customFormat="1" ht="33" x14ac:dyDescent="0.25">
      <c r="A30" s="61"/>
      <c r="B30" s="9" t="s">
        <v>15</v>
      </c>
      <c r="C30" s="62"/>
      <c r="D30" s="10">
        <v>0</v>
      </c>
      <c r="E30" s="10">
        <v>0</v>
      </c>
      <c r="F30" s="10">
        <v>0</v>
      </c>
      <c r="G30" s="19">
        <v>0</v>
      </c>
      <c r="H30" s="11">
        <f t="shared" si="8"/>
        <v>0</v>
      </c>
    </row>
    <row r="31" spans="1:8" s="3" customFormat="1" ht="16.5" x14ac:dyDescent="0.25">
      <c r="A31" s="61"/>
      <c r="B31" s="9" t="s">
        <v>16</v>
      </c>
      <c r="C31" s="62"/>
      <c r="D31" s="10">
        <v>0</v>
      </c>
      <c r="E31" s="10">
        <v>0</v>
      </c>
      <c r="F31" s="10">
        <v>0</v>
      </c>
      <c r="G31" s="19">
        <v>0</v>
      </c>
      <c r="H31" s="11">
        <f t="shared" si="8"/>
        <v>0</v>
      </c>
    </row>
    <row r="32" spans="1:8" ht="16.5" x14ac:dyDescent="0.25">
      <c r="A32" s="14">
        <v>6</v>
      </c>
      <c r="B32" s="7" t="s">
        <v>20</v>
      </c>
      <c r="C32" s="62" t="s">
        <v>10</v>
      </c>
      <c r="D32" s="8">
        <f>SUM(D33:D37)</f>
        <v>878178</v>
      </c>
      <c r="E32" s="8">
        <f t="shared" ref="E32:G32" si="9">SUM(E33:E37)</f>
        <v>0</v>
      </c>
      <c r="F32" s="8">
        <f t="shared" si="9"/>
        <v>0</v>
      </c>
      <c r="G32" s="18">
        <f t="shared" si="9"/>
        <v>0</v>
      </c>
      <c r="H32" s="16">
        <f t="shared" si="3"/>
        <v>878178</v>
      </c>
    </row>
    <row r="33" spans="1:8" ht="16.5" x14ac:dyDescent="0.25">
      <c r="A33" s="61" t="s">
        <v>11</v>
      </c>
      <c r="B33" s="9" t="s">
        <v>12</v>
      </c>
      <c r="C33" s="62"/>
      <c r="D33" s="17">
        <v>878178</v>
      </c>
      <c r="E33" s="10">
        <v>0</v>
      </c>
      <c r="F33" s="10">
        <v>0</v>
      </c>
      <c r="G33" s="19">
        <v>0</v>
      </c>
      <c r="H33" s="21">
        <f>SUM(D33:G33)</f>
        <v>878178</v>
      </c>
    </row>
    <row r="34" spans="1:8" ht="16.5" x14ac:dyDescent="0.25">
      <c r="A34" s="61"/>
      <c r="B34" s="9" t="s">
        <v>13</v>
      </c>
      <c r="C34" s="62"/>
      <c r="D34" s="10">
        <v>0</v>
      </c>
      <c r="E34" s="10">
        <v>0</v>
      </c>
      <c r="F34" s="10">
        <v>0</v>
      </c>
      <c r="G34" s="19">
        <v>0</v>
      </c>
      <c r="H34" s="11">
        <f t="shared" si="3"/>
        <v>0</v>
      </c>
    </row>
    <row r="35" spans="1:8" ht="16.5" x14ac:dyDescent="0.25">
      <c r="A35" s="61"/>
      <c r="B35" s="9" t="s">
        <v>14</v>
      </c>
      <c r="C35" s="62"/>
      <c r="D35" s="10">
        <v>0</v>
      </c>
      <c r="E35" s="10">
        <v>0</v>
      </c>
      <c r="F35" s="10">
        <v>0</v>
      </c>
      <c r="G35" s="19">
        <v>0</v>
      </c>
      <c r="H35" s="11">
        <f t="shared" si="3"/>
        <v>0</v>
      </c>
    </row>
    <row r="36" spans="1:8" ht="33" x14ac:dyDescent="0.25">
      <c r="A36" s="61"/>
      <c r="B36" s="9" t="s">
        <v>15</v>
      </c>
      <c r="C36" s="62"/>
      <c r="D36" s="10">
        <v>0</v>
      </c>
      <c r="E36" s="10">
        <v>0</v>
      </c>
      <c r="F36" s="10">
        <v>0</v>
      </c>
      <c r="G36" s="19">
        <v>0</v>
      </c>
      <c r="H36" s="11">
        <f t="shared" si="3"/>
        <v>0</v>
      </c>
    </row>
    <row r="37" spans="1:8" ht="16.5" x14ac:dyDescent="0.25">
      <c r="A37" s="61"/>
      <c r="B37" s="9" t="s">
        <v>16</v>
      </c>
      <c r="C37" s="62"/>
      <c r="D37" s="10">
        <v>0</v>
      </c>
      <c r="E37" s="10">
        <v>0</v>
      </c>
      <c r="F37" s="10">
        <v>0</v>
      </c>
      <c r="G37" s="19">
        <v>0</v>
      </c>
      <c r="H37" s="11">
        <f t="shared" si="3"/>
        <v>0</v>
      </c>
    </row>
    <row r="38" spans="1:8" ht="33" x14ac:dyDescent="0.25">
      <c r="A38" s="14">
        <v>7</v>
      </c>
      <c r="B38" s="7" t="s">
        <v>21</v>
      </c>
      <c r="C38" s="62" t="s">
        <v>10</v>
      </c>
      <c r="D38" s="8">
        <f>SUM(D39:D43)</f>
        <v>0</v>
      </c>
      <c r="E38" s="8">
        <f t="shared" ref="E38:G38" si="10">SUM(E39:E43)</f>
        <v>99609</v>
      </c>
      <c r="F38" s="8">
        <f t="shared" si="10"/>
        <v>214147</v>
      </c>
      <c r="G38" s="8">
        <f t="shared" si="10"/>
        <v>18154</v>
      </c>
      <c r="H38" s="16">
        <f t="shared" si="3"/>
        <v>331910</v>
      </c>
    </row>
    <row r="39" spans="1:8" ht="16.5" x14ac:dyDescent="0.25">
      <c r="A39" s="61" t="s">
        <v>11</v>
      </c>
      <c r="B39" s="9" t="s">
        <v>12</v>
      </c>
      <c r="C39" s="62"/>
      <c r="D39" s="10">
        <v>0</v>
      </c>
      <c r="E39" s="17">
        <v>99609</v>
      </c>
      <c r="F39" s="17">
        <v>214147</v>
      </c>
      <c r="G39" s="17">
        <v>18154</v>
      </c>
      <c r="H39" s="21">
        <f t="shared" si="3"/>
        <v>331910</v>
      </c>
    </row>
    <row r="40" spans="1:8" ht="16.5" x14ac:dyDescent="0.25">
      <c r="A40" s="61"/>
      <c r="B40" s="9" t="s">
        <v>13</v>
      </c>
      <c r="C40" s="62"/>
      <c r="D40" s="10">
        <v>0</v>
      </c>
      <c r="E40" s="17">
        <v>0</v>
      </c>
      <c r="F40" s="17">
        <v>0</v>
      </c>
      <c r="G40" s="17">
        <v>0</v>
      </c>
      <c r="H40" s="11">
        <f t="shared" si="3"/>
        <v>0</v>
      </c>
    </row>
    <row r="41" spans="1:8" ht="16.5" x14ac:dyDescent="0.25">
      <c r="A41" s="61"/>
      <c r="B41" s="9" t="s">
        <v>14</v>
      </c>
      <c r="C41" s="62"/>
      <c r="D41" s="10">
        <v>0</v>
      </c>
      <c r="E41" s="17">
        <v>0</v>
      </c>
      <c r="F41" s="17">
        <v>0</v>
      </c>
      <c r="G41" s="17">
        <v>0</v>
      </c>
      <c r="H41" s="11">
        <f t="shared" si="3"/>
        <v>0</v>
      </c>
    </row>
    <row r="42" spans="1:8" ht="33" x14ac:dyDescent="0.25">
      <c r="A42" s="61"/>
      <c r="B42" s="9" t="s">
        <v>15</v>
      </c>
      <c r="C42" s="62"/>
      <c r="D42" s="10">
        <v>0</v>
      </c>
      <c r="E42" s="10">
        <v>0</v>
      </c>
      <c r="F42" s="10">
        <v>0</v>
      </c>
      <c r="G42" s="10">
        <v>0</v>
      </c>
      <c r="H42" s="11">
        <f t="shared" si="3"/>
        <v>0</v>
      </c>
    </row>
    <row r="43" spans="1:8" ht="16.5" x14ac:dyDescent="0.25">
      <c r="A43" s="61"/>
      <c r="B43" s="9" t="s">
        <v>16</v>
      </c>
      <c r="C43" s="62"/>
      <c r="D43" s="10">
        <v>0</v>
      </c>
      <c r="E43" s="10">
        <v>0</v>
      </c>
      <c r="F43" s="10">
        <v>0</v>
      </c>
      <c r="G43" s="10">
        <v>0</v>
      </c>
      <c r="H43" s="11">
        <f t="shared" si="3"/>
        <v>0</v>
      </c>
    </row>
    <row r="44" spans="1:8" ht="16.5" x14ac:dyDescent="0.25">
      <c r="A44" s="14">
        <v>8</v>
      </c>
      <c r="B44" s="7" t="s">
        <v>25</v>
      </c>
      <c r="C44" s="62" t="s">
        <v>10</v>
      </c>
      <c r="D44" s="8">
        <f>SUM(D45:D49)</f>
        <v>171837</v>
      </c>
      <c r="E44" s="8">
        <f t="shared" ref="E44:G44" si="11">SUM(E45:E49)</f>
        <v>0</v>
      </c>
      <c r="F44" s="8">
        <f t="shared" si="11"/>
        <v>0</v>
      </c>
      <c r="G44" s="8">
        <f t="shared" si="11"/>
        <v>0</v>
      </c>
      <c r="H44" s="16">
        <f t="shared" si="3"/>
        <v>171837</v>
      </c>
    </row>
    <row r="45" spans="1:8" ht="16.5" x14ac:dyDescent="0.25">
      <c r="A45" s="61" t="s">
        <v>11</v>
      </c>
      <c r="B45" s="9" t="s">
        <v>12</v>
      </c>
      <c r="C45" s="62"/>
      <c r="D45" s="17">
        <v>171837</v>
      </c>
      <c r="E45" s="10">
        <v>0</v>
      </c>
      <c r="F45" s="10">
        <v>0</v>
      </c>
      <c r="G45" s="10">
        <v>0</v>
      </c>
      <c r="H45" s="21">
        <f t="shared" si="3"/>
        <v>171837</v>
      </c>
    </row>
    <row r="46" spans="1:8" ht="16.5" x14ac:dyDescent="0.25">
      <c r="A46" s="61"/>
      <c r="B46" s="9" t="s">
        <v>13</v>
      </c>
      <c r="C46" s="62"/>
      <c r="D46" s="10">
        <v>0</v>
      </c>
      <c r="E46" s="10">
        <v>0</v>
      </c>
      <c r="F46" s="10">
        <v>0</v>
      </c>
      <c r="G46" s="10">
        <v>0</v>
      </c>
      <c r="H46" s="11">
        <f t="shared" si="3"/>
        <v>0</v>
      </c>
    </row>
    <row r="47" spans="1:8" ht="16.5" x14ac:dyDescent="0.25">
      <c r="A47" s="61"/>
      <c r="B47" s="9" t="s">
        <v>14</v>
      </c>
      <c r="C47" s="62"/>
      <c r="D47" s="10">
        <v>0</v>
      </c>
      <c r="E47" s="10">
        <v>0</v>
      </c>
      <c r="F47" s="10">
        <v>0</v>
      </c>
      <c r="G47" s="10">
        <v>0</v>
      </c>
      <c r="H47" s="11">
        <f t="shared" si="3"/>
        <v>0</v>
      </c>
    </row>
    <row r="48" spans="1:8" ht="33" x14ac:dyDescent="0.25">
      <c r="A48" s="61"/>
      <c r="B48" s="9" t="s">
        <v>15</v>
      </c>
      <c r="C48" s="62"/>
      <c r="D48" s="10">
        <v>0</v>
      </c>
      <c r="E48" s="10">
        <v>0</v>
      </c>
      <c r="F48" s="10">
        <v>0</v>
      </c>
      <c r="G48" s="10">
        <v>0</v>
      </c>
      <c r="H48" s="11">
        <f>SUM(D48:G48)</f>
        <v>0</v>
      </c>
    </row>
    <row r="49" spans="1:12" ht="16.5" x14ac:dyDescent="0.25">
      <c r="A49" s="61"/>
      <c r="B49" s="9" t="s">
        <v>16</v>
      </c>
      <c r="C49" s="62"/>
      <c r="D49" s="10">
        <v>0</v>
      </c>
      <c r="E49" s="10">
        <v>0</v>
      </c>
      <c r="F49" s="10">
        <v>0</v>
      </c>
      <c r="G49" s="10">
        <v>0</v>
      </c>
      <c r="H49" s="11">
        <f t="shared" si="3"/>
        <v>0</v>
      </c>
    </row>
    <row r="50" spans="1:12" ht="16.5" x14ac:dyDescent="0.25">
      <c r="A50" s="14">
        <v>9</v>
      </c>
      <c r="B50" s="7" t="s">
        <v>26</v>
      </c>
      <c r="C50" s="62" t="s">
        <v>10</v>
      </c>
      <c r="D50" s="8">
        <f>SUM(D51:D55)</f>
        <v>0</v>
      </c>
      <c r="E50" s="8">
        <f t="shared" ref="E50:G50" si="12">SUM(E51:E55)</f>
        <v>77460</v>
      </c>
      <c r="F50" s="8">
        <f t="shared" si="12"/>
        <v>447925</v>
      </c>
      <c r="G50" s="8">
        <f t="shared" si="12"/>
        <v>0</v>
      </c>
      <c r="H50" s="16">
        <f t="shared" si="3"/>
        <v>525385</v>
      </c>
    </row>
    <row r="51" spans="1:12" ht="16.5" x14ac:dyDescent="0.25">
      <c r="A51" s="61" t="s">
        <v>11</v>
      </c>
      <c r="B51" s="9" t="s">
        <v>12</v>
      </c>
      <c r="C51" s="62"/>
      <c r="D51" s="10">
        <v>0</v>
      </c>
      <c r="E51" s="17">
        <v>77460</v>
      </c>
      <c r="F51" s="17">
        <v>447925</v>
      </c>
      <c r="G51" s="10">
        <v>0</v>
      </c>
      <c r="H51" s="21">
        <f t="shared" si="3"/>
        <v>525385</v>
      </c>
    </row>
    <row r="52" spans="1:12" ht="16.5" x14ac:dyDescent="0.25">
      <c r="A52" s="61"/>
      <c r="B52" s="9" t="s">
        <v>13</v>
      </c>
      <c r="C52" s="62"/>
      <c r="D52" s="17">
        <v>0</v>
      </c>
      <c r="E52" s="17">
        <v>0</v>
      </c>
      <c r="F52" s="17">
        <v>0</v>
      </c>
      <c r="G52" s="10">
        <v>0</v>
      </c>
      <c r="H52" s="11">
        <f t="shared" si="3"/>
        <v>0</v>
      </c>
    </row>
    <row r="53" spans="1:12" ht="16.5" x14ac:dyDescent="0.25">
      <c r="A53" s="61"/>
      <c r="B53" s="9" t="s">
        <v>14</v>
      </c>
      <c r="C53" s="62"/>
      <c r="D53" s="10">
        <v>0</v>
      </c>
      <c r="E53" s="10">
        <v>0</v>
      </c>
      <c r="F53" s="10">
        <v>0</v>
      </c>
      <c r="G53" s="10">
        <v>0</v>
      </c>
      <c r="H53" s="11">
        <f t="shared" si="3"/>
        <v>0</v>
      </c>
    </row>
    <row r="54" spans="1:12" ht="33" x14ac:dyDescent="0.25">
      <c r="A54" s="61"/>
      <c r="B54" s="9" t="s">
        <v>15</v>
      </c>
      <c r="C54" s="62"/>
      <c r="D54" s="10">
        <v>0</v>
      </c>
      <c r="E54" s="10">
        <v>0</v>
      </c>
      <c r="F54" s="10">
        <v>0</v>
      </c>
      <c r="G54" s="10">
        <v>0</v>
      </c>
      <c r="H54" s="11">
        <f>SUM(D54:G54)</f>
        <v>0</v>
      </c>
    </row>
    <row r="55" spans="1:12" ht="16.5" x14ac:dyDescent="0.25">
      <c r="A55" s="61"/>
      <c r="B55" s="9" t="s">
        <v>16</v>
      </c>
      <c r="C55" s="62"/>
      <c r="D55" s="10">
        <v>0</v>
      </c>
      <c r="E55" s="10">
        <v>0</v>
      </c>
      <c r="F55" s="10">
        <v>0</v>
      </c>
      <c r="G55" s="10">
        <v>0</v>
      </c>
      <c r="H55" s="11">
        <f t="shared" ref="H55:H59" si="13">SUM(D55:G55)</f>
        <v>0</v>
      </c>
    </row>
    <row r="56" spans="1:12" ht="16.5" x14ac:dyDescent="0.25">
      <c r="A56" s="37">
        <v>10</v>
      </c>
      <c r="B56" s="38" t="s">
        <v>27</v>
      </c>
      <c r="C56" s="63" t="s">
        <v>10</v>
      </c>
      <c r="D56" s="39">
        <f>SUM(D57:D61)</f>
        <v>2568347</v>
      </c>
      <c r="E56" s="39">
        <f t="shared" ref="E56:G56" si="14">SUM(E57:E61)</f>
        <v>0</v>
      </c>
      <c r="F56" s="39">
        <f t="shared" si="14"/>
        <v>1463497</v>
      </c>
      <c r="G56" s="39">
        <f t="shared" si="14"/>
        <v>526431</v>
      </c>
      <c r="H56" s="40">
        <f t="shared" si="13"/>
        <v>4558275</v>
      </c>
    </row>
    <row r="57" spans="1:12" ht="16.5" x14ac:dyDescent="0.25">
      <c r="A57" s="61" t="s">
        <v>11</v>
      </c>
      <c r="B57" s="9" t="s">
        <v>12</v>
      </c>
      <c r="C57" s="62"/>
      <c r="D57" s="17">
        <v>2547401</v>
      </c>
      <c r="E57" s="17">
        <v>0</v>
      </c>
      <c r="F57" s="17">
        <v>1282620</v>
      </c>
      <c r="G57" s="10">
        <v>100326</v>
      </c>
      <c r="H57" s="21">
        <f t="shared" si="13"/>
        <v>3930347</v>
      </c>
      <c r="I57" s="1"/>
      <c r="J57" s="6"/>
      <c r="K57" s="6"/>
      <c r="L57" s="23"/>
    </row>
    <row r="58" spans="1:12" ht="16.5" x14ac:dyDescent="0.25">
      <c r="A58" s="61"/>
      <c r="B58" s="9" t="s">
        <v>13</v>
      </c>
      <c r="C58" s="62"/>
      <c r="D58" s="17">
        <v>0</v>
      </c>
      <c r="E58" s="17">
        <v>0</v>
      </c>
      <c r="F58" s="17">
        <v>0</v>
      </c>
      <c r="G58" s="10">
        <v>0</v>
      </c>
      <c r="H58" s="11">
        <f t="shared" si="13"/>
        <v>0</v>
      </c>
      <c r="I58" s="1"/>
      <c r="J58" s="3"/>
      <c r="K58" s="3"/>
      <c r="L58" s="3"/>
    </row>
    <row r="59" spans="1:12" ht="16.5" x14ac:dyDescent="0.25">
      <c r="A59" s="61"/>
      <c r="B59" s="9" t="s">
        <v>14</v>
      </c>
      <c r="C59" s="62"/>
      <c r="D59" s="10">
        <v>0</v>
      </c>
      <c r="E59" s="10">
        <v>0</v>
      </c>
      <c r="F59" s="10">
        <v>0</v>
      </c>
      <c r="G59" s="10">
        <v>0</v>
      </c>
      <c r="H59" s="11">
        <f t="shared" si="13"/>
        <v>0</v>
      </c>
      <c r="I59" s="2"/>
      <c r="J59" s="3"/>
      <c r="K59" s="3"/>
      <c r="L59" s="3"/>
    </row>
    <row r="60" spans="1:12" ht="33" x14ac:dyDescent="0.25">
      <c r="A60" s="61"/>
      <c r="B60" s="9" t="s">
        <v>15</v>
      </c>
      <c r="C60" s="62"/>
      <c r="D60" s="10">
        <v>0</v>
      </c>
      <c r="E60" s="10">
        <v>0</v>
      </c>
      <c r="F60" s="10">
        <v>0</v>
      </c>
      <c r="G60" s="10">
        <v>0</v>
      </c>
      <c r="H60" s="11">
        <f>SUM(D60:G60)</f>
        <v>0</v>
      </c>
      <c r="I60" s="1"/>
      <c r="J60" s="3"/>
      <c r="K60" s="3"/>
      <c r="L60" s="3"/>
    </row>
    <row r="61" spans="1:12" ht="17.25" thickBot="1" x14ac:dyDescent="0.3">
      <c r="A61" s="65"/>
      <c r="B61" s="15" t="s">
        <v>28</v>
      </c>
      <c r="C61" s="64"/>
      <c r="D61" s="12">
        <v>20946</v>
      </c>
      <c r="E61" s="12">
        <v>0</v>
      </c>
      <c r="F61" s="12">
        <v>180877</v>
      </c>
      <c r="G61" s="12">
        <v>426105</v>
      </c>
      <c r="H61" s="13">
        <f t="shared" ref="H61" si="15">SUM(D61:G61)</f>
        <v>627928</v>
      </c>
      <c r="I61" s="1"/>
      <c r="J61" s="3"/>
      <c r="K61" s="3"/>
      <c r="L61" s="3"/>
    </row>
    <row r="62" spans="1:12" x14ac:dyDescent="0.25">
      <c r="I62" s="1"/>
      <c r="J62" s="3"/>
      <c r="K62" s="3"/>
      <c r="L62" s="3"/>
    </row>
    <row r="63" spans="1:12" x14ac:dyDescent="0.25">
      <c r="I63" s="1"/>
      <c r="J63" s="6"/>
      <c r="K63" s="6"/>
      <c r="L63" s="6"/>
    </row>
    <row r="64" spans="1:12" x14ac:dyDescent="0.25">
      <c r="I64" s="3"/>
      <c r="J64" s="3"/>
      <c r="K64" s="22"/>
      <c r="L64" s="3"/>
    </row>
    <row r="65" spans="9:12" x14ac:dyDescent="0.25">
      <c r="I65" s="3"/>
      <c r="J65" s="3"/>
      <c r="K65" s="3"/>
      <c r="L65" s="3"/>
    </row>
    <row r="66" spans="9:12" x14ac:dyDescent="0.25">
      <c r="I66" s="3"/>
      <c r="J66" s="3"/>
      <c r="K66" s="3"/>
      <c r="L66" s="3"/>
    </row>
  </sheetData>
  <mergeCells count="26">
    <mergeCell ref="C56:C61"/>
    <mergeCell ref="A57:A61"/>
    <mergeCell ref="C50:C55"/>
    <mergeCell ref="A51:A55"/>
    <mergeCell ref="C38:C43"/>
    <mergeCell ref="A39:A43"/>
    <mergeCell ref="C44:C49"/>
    <mergeCell ref="A45:A49"/>
    <mergeCell ref="C20:C25"/>
    <mergeCell ref="A21:A25"/>
    <mergeCell ref="C26:C31"/>
    <mergeCell ref="A27:A31"/>
    <mergeCell ref="C32:C37"/>
    <mergeCell ref="A33:A37"/>
    <mergeCell ref="A6:B6"/>
    <mergeCell ref="A7:B7"/>
    <mergeCell ref="C8:C13"/>
    <mergeCell ref="A9:A13"/>
    <mergeCell ref="C14:C19"/>
    <mergeCell ref="A15:A19"/>
    <mergeCell ref="A5:B5"/>
    <mergeCell ref="A1:H2"/>
    <mergeCell ref="A3:A4"/>
    <mergeCell ref="B3:B4"/>
    <mergeCell ref="C3:C4"/>
    <mergeCell ref="D3:H3"/>
  </mergeCells>
  <pageMargins left="0.7" right="0.7" top="0.75" bottom="0.75" header="0.3" footer="0.3"/>
  <pageSetup paperSize="9" scale="4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02 (2020г)</vt:lpstr>
      <vt:lpstr>'02 (2020г)'!Область_печати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2020-03-06T04:47:10Z</dcterms:modified>
</cp:coreProperties>
</file>