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Январь (2018г)" sheetId="57" r:id="rId1"/>
  </sheets>
  <definedNames>
    <definedName name="_xlnm.Print_Area" localSheetId="0">'Январь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8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<sst xmlns="http://schemas.openxmlformats.org/spreadsheetml/2006/main" count="84" uniqueCount="28">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</sst>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1"/>
  <sheetViews>
    <sheetView tabSelected="1" view="pageBreakPreview" zoomScale="70" zoomScaleNormal="70" zoomScaleSheetLayoutView="70" workbookViewId="0">
      <selection activeCell="O15" sqref="O15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1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11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11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43101</v>
      </c>
      <c r="E3" s="86"/>
      <c r="F3" s="86"/>
      <c r="G3" s="86"/>
      <c r="H3" s="87"/>
    </row>
    <row r="4" spans="1:11" s="1" customFormat="1" ht="24" customHeight="1" thickBot="1" x14ac:dyDescent="0.3">
      <c r="A4" s="80"/>
      <c r="B4" s="82"/>
      <c r="C4" s="8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1" ht="22.5" customHeight="1" x14ac:dyDescent="0.25">
      <c r="A5" s="75" t="s">
        <v>19</v>
      </c>
      <c r="B5" s="76"/>
      <c r="C5" s="2"/>
      <c r="D5" s="48">
        <f>D8+D14+D20+D26+D32+D38+D44+D50+D56</f>
        <v>504079526</v>
      </c>
      <c r="E5" s="48">
        <f t="shared" ref="E5:G5" si="0">E8+E14+E20+E26+E32+E38+E44+E50+E56</f>
        <v>230662</v>
      </c>
      <c r="F5" s="48">
        <f t="shared" si="0"/>
        <v>11697552</v>
      </c>
      <c r="G5" s="48">
        <f t="shared" si="0"/>
        <v>858769</v>
      </c>
      <c r="H5" s="3">
        <f>D5+E5+F5+G5</f>
        <v>516866509</v>
      </c>
    </row>
    <row r="6" spans="1:11" ht="22.5" customHeight="1" x14ac:dyDescent="0.25">
      <c r="A6" s="88" t="s">
        <v>20</v>
      </c>
      <c r="B6" s="89"/>
      <c r="C6" s="4"/>
      <c r="D6" s="49">
        <f>D13+D19+D25+D37+D43+D49+D55</f>
        <v>241658</v>
      </c>
      <c r="E6" s="5">
        <f t="shared" ref="E6" si="1">E13+E19+E25</f>
        <v>0</v>
      </c>
      <c r="F6" s="5">
        <f>F13+F19+F25+F37+F43+F49+F55</f>
        <v>219009</v>
      </c>
      <c r="G6" s="5">
        <f>G13+G19+G25+G37+G43+G49+G55</f>
        <v>316522</v>
      </c>
      <c r="H6" s="6">
        <f>D6+E6+F6+G6</f>
        <v>777189</v>
      </c>
    </row>
    <row r="7" spans="1:11" s="10" customFormat="1" ht="16.5" x14ac:dyDescent="0.25">
      <c r="A7" s="90"/>
      <c r="B7" s="91"/>
      <c r="C7" s="7"/>
      <c r="D7" s="8"/>
      <c r="E7" s="8"/>
      <c r="F7" s="8"/>
      <c r="G7" s="8"/>
      <c r="H7" s="9"/>
    </row>
    <row r="8" spans="1:11" s="10" customFormat="1" ht="16.5" x14ac:dyDescent="0.25">
      <c r="A8" s="11">
        <v>1</v>
      </c>
      <c r="B8" s="12" t="s">
        <v>9</v>
      </c>
      <c r="C8" s="92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93982</v>
      </c>
      <c r="G8" s="14">
        <f t="shared" si="2"/>
        <v>0</v>
      </c>
      <c r="H8" s="44">
        <f t="shared" ref="H8:H59" si="3">SUM(D8:G8)</f>
        <v>93982</v>
      </c>
    </row>
    <row r="9" spans="1:11" s="1" customFormat="1" ht="16.5" x14ac:dyDescent="0.25">
      <c r="A9" s="93" t="s">
        <v>11</v>
      </c>
      <c r="B9" s="16" t="s">
        <v>12</v>
      </c>
      <c r="C9" s="92"/>
      <c r="D9" s="63">
        <v>0</v>
      </c>
      <c r="E9" s="64">
        <v>0</v>
      </c>
      <c r="F9" s="53">
        <v>93982</v>
      </c>
      <c r="G9" s="19">
        <v>0</v>
      </c>
      <c r="H9" s="72">
        <f t="shared" si="3"/>
        <v>93982</v>
      </c>
    </row>
    <row r="10" spans="1:11" s="1" customFormat="1" ht="16.5" x14ac:dyDescent="0.25">
      <c r="A10" s="94"/>
      <c r="B10" s="16" t="s">
        <v>13</v>
      </c>
      <c r="C10" s="92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1" s="1" customFormat="1" ht="16.5" x14ac:dyDescent="0.25">
      <c r="A11" s="94"/>
      <c r="B11" s="16" t="s">
        <v>14</v>
      </c>
      <c r="C11" s="92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K11" s="1" t="s">
        <v>26</v>
      </c>
    </row>
    <row r="12" spans="1:11" s="1" customFormat="1" ht="33" x14ac:dyDescent="0.25">
      <c r="A12" s="94"/>
      <c r="B12" s="16" t="s">
        <v>15</v>
      </c>
      <c r="C12" s="92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1" s="1" customFormat="1" ht="16.5" x14ac:dyDescent="0.25">
      <c r="A13" s="95"/>
      <c r="B13" s="16" t="s">
        <v>16</v>
      </c>
      <c r="C13" s="92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1" s="10" customFormat="1" ht="16.5" x14ac:dyDescent="0.25">
      <c r="A14" s="22">
        <v>2</v>
      </c>
      <c r="B14" s="23" t="s">
        <v>17</v>
      </c>
      <c r="C14" s="96" t="s">
        <v>10</v>
      </c>
      <c r="D14" s="65">
        <f>SUM(D15:D19)</f>
        <v>8121</v>
      </c>
      <c r="E14" s="60">
        <f t="shared" ref="E14:G14" si="4">SUM(E15:E19)</f>
        <v>0</v>
      </c>
      <c r="F14" s="24">
        <f t="shared" si="4"/>
        <v>8156238</v>
      </c>
      <c r="G14" s="24">
        <f t="shared" si="4"/>
        <v>839631</v>
      </c>
      <c r="H14" s="24">
        <f>SUM(H15:H19)</f>
        <v>9003990</v>
      </c>
    </row>
    <row r="15" spans="1:11" s="1" customFormat="1" ht="16.5" x14ac:dyDescent="0.25">
      <c r="A15" s="93" t="s">
        <v>11</v>
      </c>
      <c r="B15" s="16" t="s">
        <v>12</v>
      </c>
      <c r="C15" s="96"/>
      <c r="D15" s="70">
        <v>100</v>
      </c>
      <c r="E15" s="54">
        <v>0</v>
      </c>
      <c r="F15" s="53">
        <v>7937229</v>
      </c>
      <c r="G15" s="53">
        <v>523109</v>
      </c>
      <c r="H15" s="73">
        <f>SUM(D15:G15)</f>
        <v>8460438</v>
      </c>
    </row>
    <row r="16" spans="1:11" s="1" customFormat="1" ht="16.5" x14ac:dyDescent="0.25">
      <c r="A16" s="94"/>
      <c r="B16" s="16" t="s">
        <v>13</v>
      </c>
      <c r="C16" s="96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4"/>
      <c r="B17" s="16" t="s">
        <v>14</v>
      </c>
      <c r="C17" s="96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4"/>
      <c r="B18" s="16" t="s">
        <v>15</v>
      </c>
      <c r="C18" s="96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5"/>
      <c r="B19" s="16" t="s">
        <v>16</v>
      </c>
      <c r="C19" s="96"/>
      <c r="D19" s="70">
        <v>8021</v>
      </c>
      <c r="E19" s="54"/>
      <c r="F19" s="53">
        <v>219009</v>
      </c>
      <c r="G19" s="54">
        <v>316522</v>
      </c>
      <c r="H19" s="25">
        <f t="shared" si="3"/>
        <v>543552</v>
      </c>
    </row>
    <row r="20" spans="1:8" s="10" customFormat="1" ht="16.5" x14ac:dyDescent="0.25">
      <c r="A20" s="22">
        <v>3</v>
      </c>
      <c r="B20" s="23" t="s">
        <v>18</v>
      </c>
      <c r="C20" s="96" t="s">
        <v>10</v>
      </c>
      <c r="D20" s="50">
        <f>SUM(D21:D25)</f>
        <v>442933294</v>
      </c>
      <c r="E20" s="60">
        <f t="shared" ref="E20:G20" si="5">SUM(E21:E25)</f>
        <v>0</v>
      </c>
      <c r="F20" s="26">
        <f t="shared" si="5"/>
        <v>685344</v>
      </c>
      <c r="G20" s="60">
        <f t="shared" si="5"/>
        <v>0</v>
      </c>
      <c r="H20" s="15">
        <f>SUM(D20:G20)</f>
        <v>443618638</v>
      </c>
    </row>
    <row r="21" spans="1:8" s="1" customFormat="1" ht="16.5" x14ac:dyDescent="0.25">
      <c r="A21" s="93" t="s">
        <v>11</v>
      </c>
      <c r="B21" s="16" t="s">
        <v>12</v>
      </c>
      <c r="C21" s="96"/>
      <c r="D21" s="55">
        <v>442699657</v>
      </c>
      <c r="E21" s="54">
        <v>0</v>
      </c>
      <c r="F21" s="54">
        <v>685344</v>
      </c>
      <c r="G21" s="27">
        <v>0</v>
      </c>
      <c r="H21" s="72">
        <f t="shared" si="3"/>
        <v>443385001</v>
      </c>
    </row>
    <row r="22" spans="1:8" s="1" customFormat="1" ht="16.5" x14ac:dyDescent="0.25">
      <c r="A22" s="94"/>
      <c r="B22" s="16" t="s">
        <v>13</v>
      </c>
      <c r="C22" s="96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4"/>
      <c r="B23" s="16" t="s">
        <v>14</v>
      </c>
      <c r="C23" s="96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4"/>
      <c r="B24" s="16" t="s">
        <v>15</v>
      </c>
      <c r="C24" s="96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4"/>
      <c r="B25" s="28" t="s">
        <v>16</v>
      </c>
      <c r="C25" s="97"/>
      <c r="D25" s="69">
        <v>233637</v>
      </c>
      <c r="E25" s="71">
        <v>0</v>
      </c>
      <c r="F25" s="71">
        <v>0</v>
      </c>
      <c r="G25" s="29">
        <v>0</v>
      </c>
      <c r="H25" s="58">
        <f>SUM(D25:G25)</f>
        <v>233637</v>
      </c>
    </row>
    <row r="26" spans="1:8" s="1" customFormat="1" ht="16.5" x14ac:dyDescent="0.25">
      <c r="A26" s="37">
        <v>5</v>
      </c>
      <c r="B26" s="30" t="s">
        <v>27</v>
      </c>
      <c r="C26" s="96" t="s">
        <v>10</v>
      </c>
      <c r="D26" s="46">
        <f>SUM(D27:D31)</f>
        <v>59901650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59901650</v>
      </c>
    </row>
    <row r="27" spans="1:8" s="1" customFormat="1" ht="16.5" x14ac:dyDescent="0.25">
      <c r="A27" s="98" t="s">
        <v>11</v>
      </c>
      <c r="B27" s="32" t="s">
        <v>12</v>
      </c>
      <c r="C27" s="96"/>
      <c r="D27" s="56">
        <v>59901650</v>
      </c>
      <c r="E27" s="33">
        <v>0</v>
      </c>
      <c r="F27" s="33">
        <v>0</v>
      </c>
      <c r="G27" s="67">
        <v>0</v>
      </c>
      <c r="H27" s="74">
        <f>SUM(D27:G27)</f>
        <v>59901650</v>
      </c>
    </row>
    <row r="28" spans="1:8" s="1" customFormat="1" ht="16.5" x14ac:dyDescent="0.25">
      <c r="A28" s="98"/>
      <c r="B28" s="32" t="s">
        <v>13</v>
      </c>
      <c r="C28" s="96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8"/>
      <c r="B29" s="32" t="s">
        <v>14</v>
      </c>
      <c r="C29" s="96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8"/>
      <c r="B30" s="32" t="s">
        <v>15</v>
      </c>
      <c r="C30" s="96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8"/>
      <c r="B31" s="32" t="s">
        <v>16</v>
      </c>
      <c r="C31" s="96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6" t="s">
        <v>10</v>
      </c>
      <c r="D32" s="46">
        <f>SUM(D33:D37)</f>
        <v>1008780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1008780</v>
      </c>
    </row>
    <row r="33" spans="1:8" ht="16.5" x14ac:dyDescent="0.25">
      <c r="A33" s="98" t="s">
        <v>11</v>
      </c>
      <c r="B33" s="32" t="s">
        <v>12</v>
      </c>
      <c r="C33" s="96"/>
      <c r="D33" s="56">
        <v>1008780</v>
      </c>
      <c r="E33" s="33">
        <v>0</v>
      </c>
      <c r="F33" s="33">
        <v>0</v>
      </c>
      <c r="G33" s="67">
        <v>0</v>
      </c>
      <c r="H33" s="74">
        <f>SUM(D33:G33)</f>
        <v>1008780</v>
      </c>
    </row>
    <row r="34" spans="1:8" ht="16.5" x14ac:dyDescent="0.25">
      <c r="A34" s="98"/>
      <c r="B34" s="32" t="s">
        <v>13</v>
      </c>
      <c r="C34" s="96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8"/>
      <c r="B35" s="32" t="s">
        <v>14</v>
      </c>
      <c r="C35" s="96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8"/>
      <c r="B36" s="32" t="s">
        <v>15</v>
      </c>
      <c r="C36" s="96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8"/>
      <c r="B37" s="32" t="s">
        <v>16</v>
      </c>
      <c r="C37" s="96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6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8" t="s">
        <v>11</v>
      </c>
      <c r="B39" s="32" t="s">
        <v>12</v>
      </c>
      <c r="C39" s="96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8"/>
      <c r="B40" s="32" t="s">
        <v>13</v>
      </c>
      <c r="C40" s="96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8"/>
      <c r="B41" s="32" t="s">
        <v>14</v>
      </c>
      <c r="C41" s="96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8"/>
      <c r="B42" s="32" t="s">
        <v>15</v>
      </c>
      <c r="C42" s="96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102"/>
      <c r="B43" s="39" t="s">
        <v>16</v>
      </c>
      <c r="C43" s="97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6" t="s">
        <v>10</v>
      </c>
      <c r="D44" s="46">
        <f>SUM(D45:D49)</f>
        <v>0</v>
      </c>
      <c r="E44" s="31">
        <f t="shared" ref="E44:G44" si="11">SUM(E45:E49)</f>
        <v>112048</v>
      </c>
      <c r="F44" s="31">
        <f t="shared" si="11"/>
        <v>263865</v>
      </c>
      <c r="G44" s="31">
        <f t="shared" si="11"/>
        <v>19138</v>
      </c>
      <c r="H44" s="59">
        <f t="shared" si="3"/>
        <v>395051</v>
      </c>
    </row>
    <row r="45" spans="1:8" ht="16.5" x14ac:dyDescent="0.25">
      <c r="A45" s="98" t="s">
        <v>11</v>
      </c>
      <c r="B45" s="32" t="s">
        <v>12</v>
      </c>
      <c r="C45" s="96"/>
      <c r="D45" s="47">
        <v>0</v>
      </c>
      <c r="E45" s="57">
        <v>112048</v>
      </c>
      <c r="F45" s="57">
        <v>263865</v>
      </c>
      <c r="G45" s="57">
        <v>19138</v>
      </c>
      <c r="H45" s="74">
        <f t="shared" si="3"/>
        <v>395051</v>
      </c>
    </row>
    <row r="46" spans="1:8" ht="16.5" x14ac:dyDescent="0.25">
      <c r="A46" s="98"/>
      <c r="B46" s="32" t="s">
        <v>13</v>
      </c>
      <c r="C46" s="96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8"/>
      <c r="B47" s="32" t="s">
        <v>14</v>
      </c>
      <c r="C47" s="96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8"/>
      <c r="B48" s="32" t="s">
        <v>15</v>
      </c>
      <c r="C48" s="96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8"/>
      <c r="B49" s="32" t="s">
        <v>16</v>
      </c>
      <c r="C49" s="96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9" t="s">
        <v>10</v>
      </c>
      <c r="D50" s="31">
        <f>SUM(D51:D55)</f>
        <v>200050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200050</v>
      </c>
    </row>
    <row r="51" spans="1:8" ht="16.5" x14ac:dyDescent="0.25">
      <c r="A51" s="98" t="s">
        <v>11</v>
      </c>
      <c r="B51" s="32" t="s">
        <v>12</v>
      </c>
      <c r="C51" s="99"/>
      <c r="D51" s="57">
        <v>200050</v>
      </c>
      <c r="E51" s="33">
        <v>0</v>
      </c>
      <c r="F51" s="33">
        <v>0</v>
      </c>
      <c r="G51" s="33">
        <v>0</v>
      </c>
      <c r="H51" s="74">
        <f t="shared" si="3"/>
        <v>200050</v>
      </c>
    </row>
    <row r="52" spans="1:8" ht="16.5" x14ac:dyDescent="0.25">
      <c r="A52" s="98"/>
      <c r="B52" s="32" t="s">
        <v>13</v>
      </c>
      <c r="C52" s="99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8"/>
      <c r="B53" s="32" t="s">
        <v>14</v>
      </c>
      <c r="C53" s="99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8"/>
      <c r="B54" s="32" t="s">
        <v>15</v>
      </c>
      <c r="C54" s="99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8"/>
      <c r="B55" s="32" t="s">
        <v>16</v>
      </c>
      <c r="C55" s="99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9" t="s">
        <v>10</v>
      </c>
      <c r="D56" s="31">
        <f>SUM(D57:D61)</f>
        <v>27631</v>
      </c>
      <c r="E56" s="31">
        <f t="shared" ref="E56:G56" si="13">SUM(E57:E61)</f>
        <v>118614</v>
      </c>
      <c r="F56" s="31">
        <f t="shared" si="13"/>
        <v>2498123</v>
      </c>
      <c r="G56" s="31">
        <f t="shared" si="13"/>
        <v>0</v>
      </c>
      <c r="H56" s="45">
        <f t="shared" si="3"/>
        <v>2644368</v>
      </c>
    </row>
    <row r="57" spans="1:8" ht="16.5" x14ac:dyDescent="0.25">
      <c r="A57" s="98" t="s">
        <v>11</v>
      </c>
      <c r="B57" s="32" t="s">
        <v>12</v>
      </c>
      <c r="C57" s="99"/>
      <c r="D57" s="57">
        <v>27631</v>
      </c>
      <c r="E57" s="57">
        <v>118614</v>
      </c>
      <c r="F57" s="57">
        <v>2498123</v>
      </c>
      <c r="G57" s="33">
        <v>0</v>
      </c>
      <c r="H57" s="74">
        <f t="shared" si="3"/>
        <v>2644368</v>
      </c>
    </row>
    <row r="58" spans="1:8" ht="16.5" x14ac:dyDescent="0.25">
      <c r="A58" s="98"/>
      <c r="B58" s="32" t="s">
        <v>13</v>
      </c>
      <c r="C58" s="99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8"/>
      <c r="B59" s="32" t="s">
        <v>14</v>
      </c>
      <c r="C59" s="99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8"/>
      <c r="B60" s="32" t="s">
        <v>15</v>
      </c>
      <c r="C60" s="99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101"/>
      <c r="B61" s="38" t="s">
        <v>16</v>
      </c>
      <c r="C61" s="100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(2018г)</vt:lpstr>
      <vt:lpstr>'Январь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2018-02-09T03:20:46Z</dcterms:modified>
</cp:coreProperties>
</file>