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20" activeTab="2"/>
  </bookViews>
  <sheets>
    <sheet name="1 ЦК" sheetId="1" r:id="rId1"/>
    <sheet name="3 ЦК" sheetId="2" r:id="rId2"/>
    <sheet name="5 ЦК" sheetId="3" r:id="rId3"/>
  </sheets>
  <externalReferences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ЦК'!$A$1:$F$73</definedName>
    <definedName name="_xlnm.Print_Area" localSheetId="1">'3 ЦК'!$A$1:$D$79</definedName>
    <definedName name="_xlnm.Print_Area" localSheetId="2">'5 ЦК'!$A$1:$F$64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E11" i="3" l="1"/>
  <c r="H3" i="3"/>
  <c r="H2" i="3"/>
  <c r="H3" i="2"/>
  <c r="H2" i="2"/>
  <c r="A5" i="2" s="1"/>
  <c r="D39" i="2"/>
  <c r="D23" i="2"/>
  <c r="D26" i="3"/>
  <c r="E38" i="1"/>
  <c r="D38" i="1"/>
  <c r="D19" i="1"/>
  <c r="D15" i="1" s="1"/>
  <c r="D14" i="1" s="1"/>
  <c r="E19" i="1"/>
  <c r="E15" i="1" s="1"/>
  <c r="A5" i="1"/>
  <c r="A4" i="3" s="1"/>
  <c r="E14" i="1" l="1"/>
  <c r="G14" i="1" s="1"/>
  <c r="E12" i="3"/>
  <c r="F11" i="3"/>
  <c r="F12" i="3" s="1"/>
  <c r="F19" i="1"/>
  <c r="F15" i="1" s="1"/>
  <c r="F14" i="1" s="1"/>
  <c r="D39" i="1"/>
  <c r="D37" i="2" s="1"/>
  <c r="D35" i="2" s="1"/>
  <c r="D31" i="2" s="1"/>
  <c r="D30" i="2" s="1"/>
  <c r="D21" i="2"/>
  <c r="D19" i="2" s="1"/>
  <c r="D15" i="2" s="1"/>
  <c r="D14" i="2" s="1"/>
  <c r="D25" i="3"/>
  <c r="D12" i="3"/>
  <c r="E25" i="3"/>
  <c r="E21" i="3" s="1"/>
  <c r="E15" i="3" s="1"/>
  <c r="E14" i="3" s="1"/>
  <c r="F25" i="3"/>
  <c r="E37" i="1" l="1"/>
  <c r="E33" i="1" s="1"/>
  <c r="E32" i="1" s="1"/>
  <c r="G32" i="1" s="1"/>
  <c r="D14" i="3"/>
  <c r="D15" i="3" s="1"/>
  <c r="D21" i="3" s="1"/>
  <c r="F14" i="3"/>
  <c r="F15" i="3" s="1"/>
  <c r="F21" i="3" s="1"/>
  <c r="D37" i="1"/>
  <c r="D33" i="1" s="1"/>
  <c r="D32" i="1" s="1"/>
</calcChain>
</file>

<file path=xl/sharedStrings.xml><?xml version="1.0" encoding="utf-8"?>
<sst xmlns="http://schemas.openxmlformats.org/spreadsheetml/2006/main" count="204" uniqueCount="64">
  <si>
    <t>Нерегулируемые цены на электрическую энергию (мощность),</t>
  </si>
  <si>
    <t>на территории Тюменской области, ХМАО и ЯНАО в ноябре 2016 года (прогноз)</t>
  </si>
  <si>
    <t>поставляемую ООО "Сургутэнергосбыт"</t>
  </si>
  <si>
    <t xml:space="preserve">на территории Тюменской области, ХМАО и ЯНАО в октября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</si>
  <si>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</si>
  <si>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</si>
  <si>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</si>
  <si>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</si>
  <si>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</si>
  <si>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</si>
  <si>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</si>
  <si>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СНI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</si>
  <si>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</si>
  <si>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</si>
  <si>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</si>
  <si>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</si>
  <si>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</si>
  <si>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</si>
  <si>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</si>
  <si>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</si>
  <si>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</si>
  <si>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</si>
  <si>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</si>
  <si>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</si>
  <si>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СН1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</si>
  <si>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</si>
  <si>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</si>
  <si>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</si>
  <si>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</si>
  <si>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</si>
  <si>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</si>
  <si>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</si>
  <si>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</si>
  <si>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</si>
  <si>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</si>
  <si>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Начальник</t>
  </si>
  <si>
    <t>планово-экономического отдела</t>
  </si>
  <si>
    <t>О.Ю. Стрельцова</t>
  </si>
  <si>
    <t>Рубан Е.Н.</t>
  </si>
  <si>
    <t>41 50 64</t>
  </si>
  <si>
    <t>2. Третья ценовая категория</t>
  </si>
  <si>
    <t>ВН</t>
  </si>
  <si>
    <t>СН-2</t>
  </si>
  <si>
    <t>Торгонина Н.Ю.</t>
  </si>
  <si>
    <t>41 51 01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</si>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</sst>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2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4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3" applyNumberFormat="0" applyAlignment="0" applyProtection="0"/>
    <xf numFmtId="0" fontId="27" fillId="25" borderId="74" applyNumberFormat="0" applyAlignment="0" applyProtection="0"/>
    <xf numFmtId="0" fontId="28" fillId="25" borderId="73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5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6" applyNumberFormat="0" applyFont="0" applyAlignment="0" applyProtection="0"/>
    <xf numFmtId="0" fontId="34" fillId="0" borderId="0"/>
    <xf numFmtId="0" fontId="35" fillId="0" borderId="77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8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6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6" applyNumberFormat="0" applyFont="0" applyAlignment="0" applyProtection="0"/>
    <xf numFmtId="0" fontId="34" fillId="0" borderId="0"/>
    <xf numFmtId="0" fontId="34" fillId="0" borderId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7" applyNumberFormat="0" applyFill="0" applyAlignment="0" applyProtection="0"/>
    <xf numFmtId="0" fontId="4" fillId="0" borderId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1" fillId="0" borderId="79" applyNumberFormat="0" applyFill="0" applyAlignment="0" applyProtection="0"/>
    <xf numFmtId="0" fontId="42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2" applyNumberFormat="0" applyFill="0" applyAlignment="0" applyProtection="0"/>
    <xf numFmtId="0" fontId="40" fillId="27" borderId="78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6" applyNumberFormat="0" applyFont="0" applyAlignment="0" applyProtection="0"/>
    <xf numFmtId="0" fontId="6" fillId="26" borderId="76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2" applyNumberFormat="0" applyFill="0" applyAlignment="0" applyProtection="0"/>
    <xf numFmtId="0" fontId="22" fillId="21" borderId="0" applyNumberFormat="0" applyBorder="0" applyAlignment="0" applyProtection="0"/>
    <xf numFmtId="0" fontId="18" fillId="0" borderId="72" applyNumberFormat="0" applyFill="0" applyAlignment="0" applyProtection="0"/>
    <xf numFmtId="0" fontId="27" fillId="25" borderId="74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6" fillId="0" borderId="0"/>
    <xf numFmtId="0" fontId="6" fillId="26" borderId="76" applyNumberFormat="0" applyFont="0" applyAlignment="0" applyProtection="0"/>
    <xf numFmtId="0" fontId="43" fillId="0" borderId="81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7" applyNumberFormat="0" applyFill="0" applyAlignment="0" applyProtection="0"/>
    <xf numFmtId="0" fontId="35" fillId="0" borderId="77" applyNumberFormat="0" applyFill="0" applyAlignment="0" applyProtection="0"/>
    <xf numFmtId="0" fontId="40" fillId="27" borderId="78" applyNumberFormat="0" applyAlignment="0" applyProtection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37" fillId="27" borderId="78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51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7" fontId="10" fillId="2" borderId="9" xfId="0" applyNumberFormat="1" applyFont="1" applyFill="1" applyBorder="1" applyAlignment="1">
      <alignment vertical="center"/>
    </xf>
    <xf numFmtId="167" fontId="10" fillId="2" borderId="37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wrapText="1"/>
    </xf>
    <xf numFmtId="49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36" xfId="0" applyNumberFormat="1" applyFont="1" applyFill="1" applyBorder="1" applyAlignment="1">
      <alignment horizontal="left" vertical="center" wrapText="1"/>
    </xf>
    <xf numFmtId="49" fontId="5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5.20\&#1087;&#1101;&#1086;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view="pageBreakPreview" zoomScale="86" zoomScaleNormal="89" zoomScaleSheetLayoutView="86" workbookViewId="0">
      <selection activeCell="A73" sqref="A34:IV73"/>
    </sheetView>
  </sheetViews>
  <sheetFormatPr defaultRowHeight="12.75" outlineLevelRow="1" x14ac:dyDescent="0.2"/>
  <cols>
    <col min="1" max="1" width="8.7109375" style="35" customWidth="1"/>
    <col min="2" max="2" width="50.42578125" style="85" customWidth="1"/>
    <col min="3" max="3" width="13.42578125" style="86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customWidth="1"/>
    <col min="10" max="10" width="12.7109375" style="6" customWidth="1"/>
    <col min="11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194" t="s">
        <v>0</v>
      </c>
      <c r="B2" s="194"/>
      <c r="C2" s="194"/>
      <c r="D2" s="194"/>
      <c r="E2" s="194"/>
      <c r="F2" s="194"/>
      <c r="G2" s="5"/>
      <c r="H2" s="6" t="s">
        <v>1</v>
      </c>
    </row>
    <row r="3" spans="1:9" ht="18" x14ac:dyDescent="0.25">
      <c r="A3" s="194" t="s">
        <v>2</v>
      </c>
      <c r="B3" s="194"/>
      <c r="C3" s="194"/>
      <c r="D3" s="194"/>
      <c r="E3" s="194"/>
      <c r="F3" s="194"/>
      <c r="G3" s="5"/>
      <c r="H3" s="6" t="s">
        <v>3</v>
      </c>
    </row>
    <row r="4" spans="1:9" ht="18" x14ac:dyDescent="0.25">
      <c r="A4" s="194" t="s">
        <v>4</v>
      </c>
      <c r="B4" s="194"/>
      <c r="C4" s="194"/>
      <c r="D4" s="194"/>
      <c r="E4" s="194"/>
      <c r="F4" s="194"/>
      <c r="G4" s="5"/>
    </row>
    <row r="5" spans="1:9" ht="9" customHeight="1" x14ac:dyDescent="0.2">
      <c r="A5" s="195" t="str">
        <f>H2</f>
        <v>на территории Тюменской области, ХМАО и ЯНАО в ноябре 2016 года (прогноз)</v>
      </c>
      <c r="B5" s="195"/>
      <c r="C5" s="195"/>
      <c r="D5" s="195"/>
      <c r="E5" s="195"/>
      <c r="F5" s="195"/>
      <c r="G5" s="5"/>
    </row>
    <row r="6" spans="1:9" ht="19.5" customHeight="1" x14ac:dyDescent="0.2">
      <c r="A6" s="195"/>
      <c r="B6" s="195"/>
      <c r="C6" s="195"/>
      <c r="D6" s="195"/>
      <c r="E6" s="195"/>
      <c r="F6" s="195"/>
      <c r="G6" s="5"/>
    </row>
    <row r="7" spans="1:9" ht="16.5" customHeight="1" x14ac:dyDescent="0.2">
      <c r="A7" s="196" t="s">
        <v>5</v>
      </c>
      <c r="B7" s="196"/>
      <c r="C7" s="196"/>
      <c r="D7" s="196"/>
      <c r="E7" s="196"/>
      <c r="F7" s="196"/>
      <c r="G7" s="196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197" t="s">
        <v>6</v>
      </c>
      <c r="B9" s="197"/>
      <c r="C9" s="197"/>
      <c r="D9" s="197"/>
      <c r="E9" s="197"/>
      <c r="F9" s="197"/>
      <c r="G9" s="12"/>
      <c r="H9" s="11"/>
      <c r="I9" s="11"/>
    </row>
    <row r="10" spans="1:9" ht="53.25" customHeight="1" x14ac:dyDescent="0.2">
      <c r="A10" s="160" t="s">
        <v>7</v>
      </c>
      <c r="B10" s="162" t="s">
        <v>8</v>
      </c>
      <c r="C10" s="164" t="s">
        <v>9</v>
      </c>
      <c r="D10" s="166" t="s">
        <v>10</v>
      </c>
      <c r="E10" s="185"/>
      <c r="F10" s="167"/>
      <c r="G10" s="11"/>
      <c r="H10" s="11"/>
    </row>
    <row r="11" spans="1:9" ht="14.25" customHeight="1" thickBot="1" x14ac:dyDescent="0.25">
      <c r="A11" s="161"/>
      <c r="B11" s="163"/>
      <c r="C11" s="165"/>
      <c r="D11" s="13" t="s">
        <v>11</v>
      </c>
      <c r="E11" s="13" t="s">
        <v>12</v>
      </c>
      <c r="F11" s="14" t="s">
        <v>13</v>
      </c>
    </row>
    <row r="12" spans="1:9" ht="15.75" customHeight="1" x14ac:dyDescent="0.2">
      <c r="A12" s="15" t="s">
        <v>14</v>
      </c>
      <c r="B12" s="16" t="s">
        <v>15</v>
      </c>
      <c r="C12" s="16"/>
      <c r="D12" s="17"/>
      <c r="E12" s="17"/>
      <c r="F12" s="18"/>
      <c r="G12" s="11"/>
      <c r="H12" s="11"/>
      <c r="I12" s="11"/>
    </row>
    <row r="13" spans="1:9" ht="18" customHeight="1" x14ac:dyDescent="0.2">
      <c r="A13" s="19" t="s">
        <v>16</v>
      </c>
      <c r="B13" s="20" t="s">
        <v>17</v>
      </c>
      <c r="C13" s="21" t="s">
        <v>18</v>
      </c>
      <c r="D13" s="22">
        <v>4258.1210000000001</v>
      </c>
      <c r="E13" s="22">
        <v>4385.4490000000005</v>
      </c>
      <c r="F13" s="23">
        <v>4481.4210000000003</v>
      </c>
      <c r="G13" s="11"/>
      <c r="H13" s="11"/>
      <c r="I13" s="11"/>
    </row>
    <row r="14" spans="1:9" ht="30.75" customHeight="1" x14ac:dyDescent="0.2">
      <c r="A14" s="24" t="s">
        <v>19</v>
      </c>
      <c r="B14" s="25" t="s">
        <v>20</v>
      </c>
      <c r="C14" s="26" t="s">
        <v>18</v>
      </c>
      <c r="D14" s="27">
        <f>D13-D15</f>
        <v>1606.0209999999997</v>
      </c>
      <c r="E14" s="27">
        <f>E13-E15</f>
        <v>1606.0210991753956</v>
      </c>
      <c r="F14" s="28">
        <f>F13-F15</f>
        <v>1606.0310000000004</v>
      </c>
      <c r="G14" s="29">
        <f>D14-E14</f>
        <v>-9.9175395916972775E-5</v>
      </c>
      <c r="H14" s="11"/>
      <c r="I14" s="11"/>
    </row>
    <row r="15" spans="1:9" ht="31.5" customHeight="1" thickBot="1" x14ac:dyDescent="0.25">
      <c r="A15" s="30" t="s">
        <v>21</v>
      </c>
      <c r="B15" s="31" t="s">
        <v>22</v>
      </c>
      <c r="C15" s="32" t="s">
        <v>18</v>
      </c>
      <c r="D15" s="33">
        <f>D19</f>
        <v>2652.1000000000004</v>
      </c>
      <c r="E15" s="33">
        <f>E19</f>
        <v>2779.4279008246049</v>
      </c>
      <c r="F15" s="34">
        <f>F19</f>
        <v>2875.39</v>
      </c>
      <c r="G15" s="11"/>
      <c r="H15" s="11"/>
      <c r="I15" s="11"/>
    </row>
    <row r="16" spans="1:9" hidden="1" x14ac:dyDescent="0.2">
      <c r="B16" s="36"/>
      <c r="C16" s="37"/>
      <c r="F16" s="11"/>
      <c r="G16" s="11"/>
      <c r="H16" s="11"/>
      <c r="I16" s="11"/>
    </row>
    <row r="17" spans="1:9" ht="25.5" hidden="1" customHeight="1" outlineLevel="1" x14ac:dyDescent="0.2">
      <c r="A17" s="186" t="s">
        <v>23</v>
      </c>
      <c r="B17" s="187"/>
      <c r="C17" s="190" t="s">
        <v>9</v>
      </c>
      <c r="D17" s="38"/>
      <c r="E17" s="192" t="s">
        <v>10</v>
      </c>
      <c r="F17" s="193"/>
      <c r="G17" s="39"/>
      <c r="H17" s="11"/>
    </row>
    <row r="18" spans="1:9" ht="25.5" hidden="1" customHeight="1" outlineLevel="1" thickBot="1" x14ac:dyDescent="0.25">
      <c r="A18" s="188"/>
      <c r="B18" s="189"/>
      <c r="C18" s="191"/>
      <c r="D18" s="40" t="s">
        <v>24</v>
      </c>
      <c r="E18" s="40" t="s">
        <v>12</v>
      </c>
      <c r="F18" s="41" t="s">
        <v>13</v>
      </c>
      <c r="G18" s="42"/>
      <c r="H18" s="11"/>
    </row>
    <row r="19" spans="1:9" ht="25.5" hidden="1" customHeight="1" outlineLevel="1" thickBot="1" x14ac:dyDescent="0.25">
      <c r="A19" s="176" t="s">
        <v>25</v>
      </c>
      <c r="B19" s="177"/>
      <c r="C19" s="43" t="s">
        <v>18</v>
      </c>
      <c r="D19" s="44">
        <f>D20+D21+D22+D23</f>
        <v>2652.1000000000004</v>
      </c>
      <c r="E19" s="44">
        <f>E20+D21+E22+D23</f>
        <v>2779.4279008246049</v>
      </c>
      <c r="F19" s="45">
        <f>F20+D21++D23+F22</f>
        <v>2875.39</v>
      </c>
      <c r="G19" s="46"/>
      <c r="H19" s="11"/>
    </row>
    <row r="20" spans="1:9" ht="25.5" hidden="1" customHeight="1" outlineLevel="1" x14ac:dyDescent="0.2">
      <c r="A20" s="178" t="s">
        <v>26</v>
      </c>
      <c r="B20" s="179"/>
      <c r="C20" s="47" t="s">
        <v>18</v>
      </c>
      <c r="D20" s="48">
        <v>1913.14</v>
      </c>
      <c r="E20" s="48">
        <v>2077.1600000000003</v>
      </c>
      <c r="F20" s="49">
        <v>2136.4299999999998</v>
      </c>
      <c r="G20" s="50"/>
      <c r="H20" s="11"/>
    </row>
    <row r="21" spans="1:9" ht="25.5" hidden="1" customHeight="1" outlineLevel="1" x14ac:dyDescent="0.2">
      <c r="A21" s="180" t="s">
        <v>27</v>
      </c>
      <c r="B21" s="181"/>
      <c r="C21" s="51" t="s">
        <v>18</v>
      </c>
      <c r="D21" s="52">
        <v>24.63</v>
      </c>
      <c r="E21" s="53"/>
      <c r="F21" s="54"/>
      <c r="G21" s="50"/>
      <c r="H21" s="11"/>
    </row>
    <row r="22" spans="1:9" ht="25.5" hidden="1" customHeight="1" outlineLevel="1" x14ac:dyDescent="0.2">
      <c r="A22" s="180" t="s">
        <v>28</v>
      </c>
      <c r="B22" s="181"/>
      <c r="C22" s="51" t="s">
        <v>18</v>
      </c>
      <c r="D22" s="55">
        <v>711.87</v>
      </c>
      <c r="E22" s="56">
        <v>675.17790082460442</v>
      </c>
      <c r="F22" s="57">
        <v>711.87</v>
      </c>
      <c r="G22" s="50"/>
      <c r="H22" s="11"/>
    </row>
    <row r="23" spans="1:9" ht="25.5" hidden="1" customHeight="1" outlineLevel="1" thickBot="1" x14ac:dyDescent="0.3">
      <c r="A23" s="182" t="s">
        <v>29</v>
      </c>
      <c r="B23" s="183"/>
      <c r="C23" s="58" t="s">
        <v>18</v>
      </c>
      <c r="D23" s="59">
        <v>2.46</v>
      </c>
      <c r="E23" s="60"/>
      <c r="F23" s="61"/>
      <c r="G23" s="62"/>
      <c r="H23" s="11"/>
    </row>
    <row r="24" spans="1:9" ht="15.75" hidden="1" customHeight="1" collapsed="1" x14ac:dyDescent="0.25">
      <c r="A24" s="7"/>
      <c r="B24" s="8"/>
      <c r="C24" s="9"/>
      <c r="D24" s="62"/>
      <c r="E24" s="62"/>
      <c r="F24" s="10"/>
      <c r="G24" s="11"/>
      <c r="H24" s="11"/>
      <c r="I24" s="11"/>
    </row>
    <row r="25" spans="1:9" ht="21" customHeight="1" x14ac:dyDescent="0.2">
      <c r="A25" s="7"/>
      <c r="B25" s="8"/>
      <c r="C25" s="9"/>
      <c r="D25" s="10"/>
      <c r="E25" s="10"/>
      <c r="F25" s="10"/>
      <c r="G25" s="63"/>
      <c r="H25" s="63"/>
      <c r="I25" s="11"/>
    </row>
    <row r="26" spans="1:9" ht="20.25" customHeight="1" x14ac:dyDescent="0.2">
      <c r="A26" s="184" t="s">
        <v>30</v>
      </c>
      <c r="B26" s="184"/>
      <c r="C26" s="184"/>
      <c r="D26" s="184"/>
      <c r="E26" s="184"/>
      <c r="F26" s="184"/>
      <c r="G26" s="184"/>
    </row>
    <row r="27" spans="1:9" ht="8.25" customHeight="1" thickBot="1" x14ac:dyDescent="0.25">
      <c r="B27" s="36"/>
      <c r="C27" s="37"/>
    </row>
    <row r="28" spans="1:9" ht="48.75" customHeight="1" x14ac:dyDescent="0.2">
      <c r="A28" s="160" t="s">
        <v>7</v>
      </c>
      <c r="B28" s="162" t="s">
        <v>8</v>
      </c>
      <c r="C28" s="164" t="s">
        <v>9</v>
      </c>
      <c r="D28" s="166" t="s">
        <v>10</v>
      </c>
      <c r="E28" s="167"/>
    </row>
    <row r="29" spans="1:9" ht="16.5" customHeight="1" thickBot="1" x14ac:dyDescent="0.25">
      <c r="A29" s="161"/>
      <c r="B29" s="163"/>
      <c r="C29" s="165"/>
      <c r="D29" s="13" t="s">
        <v>12</v>
      </c>
      <c r="E29" s="14" t="s">
        <v>13</v>
      </c>
    </row>
    <row r="30" spans="1:9" ht="17.25" customHeight="1" x14ac:dyDescent="0.2">
      <c r="A30" s="15" t="s">
        <v>14</v>
      </c>
      <c r="B30" s="16" t="s">
        <v>15</v>
      </c>
      <c r="C30" s="16"/>
      <c r="D30" s="64"/>
      <c r="E30" s="65"/>
    </row>
    <row r="31" spans="1:9" ht="18" customHeight="1" x14ac:dyDescent="0.2">
      <c r="A31" s="19" t="s">
        <v>16</v>
      </c>
      <c r="B31" s="20" t="s">
        <v>17</v>
      </c>
      <c r="C31" s="21" t="s">
        <v>18</v>
      </c>
      <c r="D31" s="66">
        <v>4297.1360000000004</v>
      </c>
      <c r="E31" s="67">
        <v>4393.2830000000004</v>
      </c>
      <c r="F31" s="29"/>
    </row>
    <row r="32" spans="1:9" ht="25.5" x14ac:dyDescent="0.2">
      <c r="A32" s="24" t="s">
        <v>19</v>
      </c>
      <c r="B32" s="25" t="s">
        <v>20</v>
      </c>
      <c r="C32" s="26" t="s">
        <v>18</v>
      </c>
      <c r="D32" s="68">
        <f>D31-D33</f>
        <v>1770.9325629238101</v>
      </c>
      <c r="E32" s="69">
        <f>E31-E33</f>
        <v>1770.9330000000004</v>
      </c>
      <c r="F32" s="29"/>
      <c r="G32" s="29">
        <f>E32-D32</f>
        <v>4.370761903373932E-4</v>
      </c>
      <c r="H32" s="29"/>
      <c r="I32" s="29"/>
    </row>
    <row r="33" spans="1:9" ht="26.25" thickBot="1" x14ac:dyDescent="0.25">
      <c r="A33" s="30" t="s">
        <v>21</v>
      </c>
      <c r="B33" s="31" t="s">
        <v>22</v>
      </c>
      <c r="C33" s="32" t="s">
        <v>18</v>
      </c>
      <c r="D33" s="70">
        <f>D37</f>
        <v>2526.2034370761903</v>
      </c>
      <c r="E33" s="71">
        <f>E37</f>
        <v>2622.35</v>
      </c>
      <c r="G33" s="29"/>
      <c r="H33" s="29"/>
    </row>
    <row r="34" spans="1:9" hidden="1" x14ac:dyDescent="0.2">
      <c r="B34" s="36"/>
      <c r="C34" s="37"/>
    </row>
    <row r="35" spans="1:9" s="72" customFormat="1" ht="15" hidden="1" customHeight="1" outlineLevel="1" x14ac:dyDescent="0.2">
      <c r="A35" s="168" t="s">
        <v>31</v>
      </c>
      <c r="B35" s="169"/>
      <c r="C35" s="172" t="s">
        <v>9</v>
      </c>
      <c r="D35" s="174" t="s">
        <v>10</v>
      </c>
      <c r="E35" s="175"/>
      <c r="F35" s="6"/>
    </row>
    <row r="36" spans="1:9" ht="15.75" hidden="1" outlineLevel="1" thickBot="1" x14ac:dyDescent="0.25">
      <c r="A36" s="170"/>
      <c r="B36" s="171"/>
      <c r="C36" s="173"/>
      <c r="D36" s="73" t="s">
        <v>12</v>
      </c>
      <c r="E36" s="74" t="s">
        <v>13</v>
      </c>
    </row>
    <row r="37" spans="1:9" ht="25.5" hidden="1" customHeight="1" outlineLevel="1" thickBot="1" x14ac:dyDescent="0.25">
      <c r="A37" s="150" t="s">
        <v>25</v>
      </c>
      <c r="B37" s="151"/>
      <c r="C37" s="75" t="s">
        <v>18</v>
      </c>
      <c r="D37" s="76">
        <f>D38+D39+D40+D41</f>
        <v>2526.2034370761903</v>
      </c>
      <c r="E37" s="77">
        <f>E38+D39+E40+D41</f>
        <v>2622.35</v>
      </c>
      <c r="F37" s="29"/>
      <c r="G37" s="11"/>
    </row>
    <row r="38" spans="1:9" ht="26.25" hidden="1" customHeight="1" outlineLevel="1" x14ac:dyDescent="0.2">
      <c r="A38" s="152" t="s">
        <v>32</v>
      </c>
      <c r="B38" s="153"/>
      <c r="C38" s="78" t="s">
        <v>18</v>
      </c>
      <c r="D38" s="79">
        <f>E20</f>
        <v>2077.1600000000003</v>
      </c>
      <c r="E38" s="80">
        <f>F20</f>
        <v>2136.4299999999998</v>
      </c>
      <c r="F38" s="29"/>
    </row>
    <row r="39" spans="1:9" ht="26.25" hidden="1" customHeight="1" outlineLevel="1" x14ac:dyDescent="0.2">
      <c r="A39" s="154" t="s">
        <v>33</v>
      </c>
      <c r="B39" s="155"/>
      <c r="C39" s="81" t="s">
        <v>18</v>
      </c>
      <c r="D39" s="156">
        <f>D21</f>
        <v>24.63</v>
      </c>
      <c r="E39" s="157"/>
      <c r="H39" s="29"/>
      <c r="I39" s="29"/>
    </row>
    <row r="40" spans="1:9" ht="21" hidden="1" customHeight="1" outlineLevel="1" x14ac:dyDescent="0.2">
      <c r="A40" s="154" t="s">
        <v>34</v>
      </c>
      <c r="B40" s="155"/>
      <c r="C40" s="81" t="s">
        <v>18</v>
      </c>
      <c r="D40" s="55">
        <v>421.6234370761901</v>
      </c>
      <c r="E40" s="57">
        <v>458.5</v>
      </c>
      <c r="F40" s="29"/>
      <c r="G40" s="29"/>
      <c r="H40" s="29"/>
    </row>
    <row r="41" spans="1:9" ht="22.5" hidden="1" customHeight="1" outlineLevel="1" thickBot="1" x14ac:dyDescent="0.25">
      <c r="A41" s="158" t="s">
        <v>29</v>
      </c>
      <c r="B41" s="159"/>
      <c r="C41" s="75" t="s">
        <v>18</v>
      </c>
      <c r="D41" s="59">
        <v>2.79</v>
      </c>
      <c r="E41" s="61"/>
      <c r="G41" s="82"/>
    </row>
    <row r="42" spans="1:9" ht="15" hidden="1" collapsed="1" x14ac:dyDescent="0.25">
      <c r="B42" s="36"/>
      <c r="C42" s="37"/>
      <c r="D42" s="62"/>
      <c r="E42" s="62"/>
    </row>
    <row r="43" spans="1:9" ht="15" hidden="1" x14ac:dyDescent="0.25">
      <c r="B43" s="36"/>
      <c r="C43" s="37"/>
      <c r="D43" s="62"/>
      <c r="E43" s="62"/>
      <c r="H43" s="83"/>
    </row>
    <row r="44" spans="1:9" hidden="1" x14ac:dyDescent="0.2"/>
    <row r="45" spans="1:9" ht="15" hidden="1" x14ac:dyDescent="0.25">
      <c r="B45" s="36"/>
      <c r="C45" s="37"/>
      <c r="D45" s="62"/>
      <c r="E45" s="62"/>
    </row>
    <row r="46" spans="1:9" ht="15" hidden="1" x14ac:dyDescent="0.25">
      <c r="B46" s="36"/>
      <c r="C46" s="37"/>
      <c r="D46" s="62"/>
      <c r="E46" s="62"/>
    </row>
    <row r="47" spans="1:9" ht="18" hidden="1" x14ac:dyDescent="0.25">
      <c r="A47" s="148" t="s">
        <v>35</v>
      </c>
      <c r="B47" s="148"/>
      <c r="C47" s="84"/>
      <c r="D47" s="84"/>
      <c r="E47" s="84"/>
      <c r="F47" s="84"/>
    </row>
    <row r="48" spans="1:9" ht="18" hidden="1" x14ac:dyDescent="0.25">
      <c r="A48" s="148" t="s">
        <v>36</v>
      </c>
      <c r="B48" s="148"/>
      <c r="C48" s="84"/>
      <c r="D48" s="84"/>
      <c r="E48" s="149" t="s">
        <v>37</v>
      </c>
      <c r="F48" s="149"/>
    </row>
    <row r="49" spans="1:5" ht="15" hidden="1" x14ac:dyDescent="0.25">
      <c r="B49" s="36"/>
      <c r="C49" s="37"/>
      <c r="D49" s="62"/>
      <c r="E49" s="62"/>
    </row>
    <row r="50" spans="1:5" ht="15" hidden="1" x14ac:dyDescent="0.25">
      <c r="B50" s="36"/>
      <c r="C50" s="37"/>
      <c r="D50" s="62"/>
      <c r="E50" s="62"/>
    </row>
    <row r="51" spans="1:5" ht="15" hidden="1" x14ac:dyDescent="0.25">
      <c r="B51" s="36"/>
      <c r="C51" s="37"/>
      <c r="D51" s="62"/>
      <c r="E51" s="62"/>
    </row>
    <row r="52" spans="1:5" ht="15" hidden="1" x14ac:dyDescent="0.25">
      <c r="B52" s="36"/>
      <c r="C52" s="37"/>
      <c r="D52" s="62"/>
      <c r="E52" s="62"/>
    </row>
    <row r="53" spans="1:5" ht="15" hidden="1" x14ac:dyDescent="0.25">
      <c r="B53" s="36"/>
      <c r="C53" s="37"/>
      <c r="D53" s="62"/>
      <c r="E53" s="62"/>
    </row>
    <row r="54" spans="1:5" ht="15" hidden="1" x14ac:dyDescent="0.25">
      <c r="B54" s="36"/>
      <c r="C54" s="37"/>
      <c r="D54" s="62"/>
      <c r="E54" s="62"/>
    </row>
    <row r="55" spans="1:5" ht="15" hidden="1" x14ac:dyDescent="0.25">
      <c r="B55" s="36"/>
      <c r="C55" s="37"/>
      <c r="D55" s="62"/>
      <c r="E55" s="62"/>
    </row>
    <row r="56" spans="1:5" ht="15" hidden="1" x14ac:dyDescent="0.25">
      <c r="B56" s="36"/>
      <c r="C56" s="37"/>
      <c r="D56" s="62"/>
      <c r="E56" s="62"/>
    </row>
    <row r="57" spans="1:5" ht="15" hidden="1" customHeight="1" x14ac:dyDescent="0.25">
      <c r="B57" s="36"/>
      <c r="C57" s="37"/>
      <c r="D57" s="62"/>
      <c r="E57" s="62"/>
    </row>
    <row r="58" spans="1:5" ht="15" hidden="1" x14ac:dyDescent="0.25">
      <c r="B58" s="36"/>
      <c r="C58" s="37"/>
      <c r="D58" s="62"/>
      <c r="E58" s="62"/>
    </row>
    <row r="59" spans="1:5" ht="15" hidden="1" x14ac:dyDescent="0.25">
      <c r="B59" s="36"/>
      <c r="C59" s="37"/>
      <c r="D59" s="62"/>
      <c r="E59" s="62"/>
    </row>
    <row r="60" spans="1:5" ht="15" hidden="1" x14ac:dyDescent="0.25">
      <c r="B60" s="36"/>
      <c r="C60" s="37"/>
      <c r="D60" s="62"/>
      <c r="E60" s="62"/>
    </row>
    <row r="61" spans="1:5" ht="16.5" hidden="1" customHeight="1" x14ac:dyDescent="0.25">
      <c r="B61" s="36"/>
      <c r="C61" s="37"/>
      <c r="D61" s="62"/>
      <c r="E61" s="62"/>
    </row>
    <row r="62" spans="1:5" ht="15" hidden="1" x14ac:dyDescent="0.25">
      <c r="A62" s="6"/>
      <c r="B62" s="6"/>
      <c r="C62" s="37"/>
      <c r="D62" s="62"/>
      <c r="E62" s="62"/>
    </row>
    <row r="63" spans="1:5" ht="15" hidden="1" x14ac:dyDescent="0.25">
      <c r="A63" s="6"/>
      <c r="B63" s="6"/>
      <c r="C63" s="37"/>
      <c r="D63" s="62"/>
      <c r="E63" s="62"/>
    </row>
    <row r="64" spans="1:5" ht="18" hidden="1" x14ac:dyDescent="0.25">
      <c r="A64" s="148"/>
      <c r="B64" s="148"/>
      <c r="C64" s="37"/>
      <c r="D64" s="62"/>
      <c r="E64" s="62"/>
    </row>
    <row r="65" spans="1:5" ht="18" hidden="1" customHeight="1" x14ac:dyDescent="0.25">
      <c r="A65" s="6"/>
      <c r="B65" s="6"/>
      <c r="C65" s="37"/>
      <c r="D65" s="62"/>
      <c r="E65" s="62"/>
    </row>
    <row r="66" spans="1:5" ht="18" hidden="1" customHeight="1" x14ac:dyDescent="0.25">
      <c r="A66" s="6"/>
      <c r="B66" s="6"/>
      <c r="C66" s="37"/>
      <c r="D66" s="62"/>
      <c r="E66" s="62"/>
    </row>
    <row r="67" spans="1:5" ht="15" hidden="1" x14ac:dyDescent="0.25">
      <c r="B67" s="36"/>
      <c r="C67" s="37"/>
      <c r="D67" s="62"/>
      <c r="E67" s="62"/>
    </row>
    <row r="68" spans="1:5" ht="15" hidden="1" x14ac:dyDescent="0.25">
      <c r="A68" s="147"/>
      <c r="B68" s="147"/>
      <c r="C68" s="37"/>
      <c r="D68" s="62"/>
      <c r="E68" s="62"/>
    </row>
    <row r="69" spans="1:5" ht="15" hidden="1" x14ac:dyDescent="0.25">
      <c r="A69" s="147"/>
      <c r="B69" s="147"/>
      <c r="C69" s="37"/>
      <c r="D69" s="62"/>
      <c r="E69" s="62"/>
    </row>
    <row r="70" spans="1:5" ht="15" hidden="1" x14ac:dyDescent="0.25">
      <c r="B70" s="36"/>
      <c r="C70" s="37"/>
      <c r="D70" s="62"/>
      <c r="E70" s="62"/>
    </row>
    <row r="71" spans="1:5" ht="15" hidden="1" x14ac:dyDescent="0.25">
      <c r="B71" s="36"/>
      <c r="C71" s="37"/>
      <c r="D71" s="62"/>
      <c r="E71" s="62"/>
    </row>
    <row r="72" spans="1:5" ht="15" hidden="1" x14ac:dyDescent="0.25">
      <c r="A72" s="147" t="s">
        <v>38</v>
      </c>
      <c r="B72" s="147"/>
      <c r="C72" s="37"/>
      <c r="D72" s="62"/>
      <c r="E72" s="62"/>
    </row>
    <row r="73" spans="1:5" ht="15" hidden="1" x14ac:dyDescent="0.25">
      <c r="A73" s="147" t="s">
        <v>39</v>
      </c>
      <c r="B73" s="147"/>
      <c r="C73" s="37"/>
      <c r="D73" s="62"/>
      <c r="E73" s="62"/>
    </row>
    <row r="74" spans="1:5" ht="15" x14ac:dyDescent="0.25">
      <c r="B74" s="36"/>
      <c r="C74" s="37"/>
      <c r="D74" s="62"/>
      <c r="E74" s="62"/>
    </row>
    <row r="75" spans="1:5" ht="15" x14ac:dyDescent="0.25">
      <c r="B75" s="36"/>
      <c r="C75" s="37"/>
      <c r="D75" s="62"/>
      <c r="E75" s="62"/>
    </row>
    <row r="76" spans="1:5" ht="15" x14ac:dyDescent="0.25">
      <c r="B76" s="36"/>
      <c r="C76" s="37"/>
      <c r="D76" s="62"/>
      <c r="E76" s="62"/>
    </row>
    <row r="77" spans="1:5" ht="15" x14ac:dyDescent="0.25">
      <c r="B77" s="36"/>
      <c r="C77" s="37"/>
      <c r="D77" s="62"/>
      <c r="E77" s="62"/>
    </row>
    <row r="78" spans="1:5" ht="15" x14ac:dyDescent="0.25">
      <c r="B78" s="36"/>
      <c r="C78" s="37"/>
      <c r="D78" s="62"/>
      <c r="E78" s="62"/>
    </row>
  </sheetData>
  <mergeCells count="40">
    <mergeCell ref="A9:F9"/>
    <mergeCell ref="A2:F2"/>
    <mergeCell ref="A3:F3"/>
    <mergeCell ref="A4:F4"/>
    <mergeCell ref="A5:F6"/>
    <mergeCell ref="A7:G7"/>
    <mergeCell ref="A26:G26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41:B41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A72:B72"/>
    <mergeCell ref="A73:B73"/>
    <mergeCell ref="A47:B47"/>
    <mergeCell ref="A48:B48"/>
    <mergeCell ref="E48:F48"/>
    <mergeCell ref="A64:B64"/>
    <mergeCell ref="A68:B68"/>
    <mergeCell ref="A69:B69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view="pageBreakPreview" zoomScale="86" zoomScaleNormal="100" zoomScaleSheetLayoutView="86" workbookViewId="0">
      <selection activeCell="B105" sqref="B105"/>
    </sheetView>
  </sheetViews>
  <sheetFormatPr defaultRowHeight="12.75" outlineLevelRow="1" x14ac:dyDescent="0.2"/>
  <cols>
    <col min="1" max="1" width="8.7109375" style="35" customWidth="1"/>
    <col min="2" max="2" width="55.42578125" style="85" customWidth="1"/>
    <col min="3" max="3" width="15.7109375" style="86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5" width="0" style="6" hidden="1" customWidth="1"/>
    <col min="16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94" t="s">
        <v>0</v>
      </c>
      <c r="B2" s="194"/>
      <c r="C2" s="194"/>
      <c r="D2" s="194"/>
      <c r="H2" s="6" t="str">
        <f>'1 ЦК'!H2</f>
        <v>на территории Тюменской области, ХМАО и ЯНАО в ноябре 2016 года (прогноз)</v>
      </c>
    </row>
    <row r="3" spans="1:8" ht="18" x14ac:dyDescent="0.25">
      <c r="A3" s="194" t="s">
        <v>2</v>
      </c>
      <c r="B3" s="194"/>
      <c r="C3" s="194"/>
      <c r="D3" s="194"/>
      <c r="H3" s="6" t="str">
        <f>'1 ЦК'!H3</f>
        <v xml:space="preserve">на территории Тюменской области, ХМАО и ЯНАО в октября 2016 года (факт)                                                                                                                   </v>
      </c>
    </row>
    <row r="4" spans="1:8" ht="18" x14ac:dyDescent="0.25">
      <c r="A4" s="194" t="s">
        <v>4</v>
      </c>
      <c r="B4" s="194"/>
      <c r="C4" s="194"/>
      <c r="D4" s="194"/>
    </row>
    <row r="5" spans="1:8" ht="9" customHeight="1" x14ac:dyDescent="0.2">
      <c r="A5" s="195" t="str">
        <f>H2</f>
        <v>на территории Тюменской области, ХМАО и ЯНАО в ноябре 2016 года (прогноз)</v>
      </c>
      <c r="B5" s="195"/>
      <c r="C5" s="195"/>
      <c r="D5" s="195"/>
    </row>
    <row r="6" spans="1:8" s="87" customFormat="1" ht="30" customHeight="1" x14ac:dyDescent="0.25">
      <c r="A6" s="195"/>
      <c r="B6" s="195"/>
      <c r="C6" s="195"/>
      <c r="D6" s="195"/>
    </row>
    <row r="7" spans="1:8" ht="18.75" customHeight="1" x14ac:dyDescent="0.2">
      <c r="A7" s="196" t="s">
        <v>40</v>
      </c>
      <c r="B7" s="196"/>
      <c r="C7" s="196"/>
      <c r="D7" s="196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84" t="s">
        <v>6</v>
      </c>
      <c r="B9" s="184"/>
      <c r="C9" s="184"/>
      <c r="D9" s="184"/>
      <c r="E9" s="11"/>
      <c r="F9" s="11"/>
    </row>
    <row r="10" spans="1:8" ht="43.5" customHeight="1" x14ac:dyDescent="0.2">
      <c r="A10" s="160" t="s">
        <v>7</v>
      </c>
      <c r="B10" s="162" t="s">
        <v>8</v>
      </c>
      <c r="C10" s="164" t="s">
        <v>9</v>
      </c>
      <c r="D10" s="88" t="s">
        <v>10</v>
      </c>
      <c r="E10" s="11"/>
      <c r="F10" s="11"/>
    </row>
    <row r="11" spans="1:8" ht="14.25" customHeight="1" thickBot="1" x14ac:dyDescent="0.25">
      <c r="A11" s="161"/>
      <c r="B11" s="163"/>
      <c r="C11" s="165"/>
      <c r="D11" s="14" t="s">
        <v>41</v>
      </c>
    </row>
    <row r="12" spans="1:8" ht="15.75" customHeight="1" x14ac:dyDescent="0.2">
      <c r="A12" s="15" t="s">
        <v>14</v>
      </c>
      <c r="B12" s="16" t="s">
        <v>15</v>
      </c>
      <c r="C12" s="16"/>
      <c r="D12" s="18"/>
      <c r="E12" s="11"/>
      <c r="F12" s="11"/>
      <c r="G12" s="11"/>
    </row>
    <row r="13" spans="1:8" ht="18" customHeight="1" x14ac:dyDescent="0.2">
      <c r="A13" s="19" t="s">
        <v>16</v>
      </c>
      <c r="B13" s="20" t="s">
        <v>17</v>
      </c>
      <c r="C13" s="21" t="s">
        <v>18</v>
      </c>
      <c r="D13" s="23">
        <v>3045.9659999999999</v>
      </c>
      <c r="E13" s="11"/>
      <c r="F13" s="11"/>
      <c r="G13" s="11"/>
    </row>
    <row r="14" spans="1:8" ht="30.75" customHeight="1" x14ac:dyDescent="0.2">
      <c r="A14" s="24" t="s">
        <v>19</v>
      </c>
      <c r="B14" s="25" t="s">
        <v>20</v>
      </c>
      <c r="C14" s="26" t="s">
        <v>18</v>
      </c>
      <c r="D14" s="28">
        <f>D13-D15</f>
        <v>1558.3132920372977</v>
      </c>
      <c r="E14" s="11"/>
      <c r="F14" s="11"/>
      <c r="G14" s="11"/>
    </row>
    <row r="15" spans="1:8" ht="31.5" customHeight="1" thickBot="1" x14ac:dyDescent="0.25">
      <c r="A15" s="30" t="s">
        <v>21</v>
      </c>
      <c r="B15" s="31" t="s">
        <v>22</v>
      </c>
      <c r="C15" s="32" t="s">
        <v>18</v>
      </c>
      <c r="D15" s="89">
        <f>D19</f>
        <v>1487.6527079627022</v>
      </c>
      <c r="E15" s="11"/>
      <c r="F15" s="11"/>
      <c r="G15" s="11"/>
    </row>
    <row r="16" spans="1:8" hidden="1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86" t="s">
        <v>23</v>
      </c>
      <c r="B17" s="187"/>
      <c r="C17" s="190" t="s">
        <v>9</v>
      </c>
      <c r="D17" s="90" t="s">
        <v>10</v>
      </c>
      <c r="E17" s="39"/>
      <c r="F17" s="11"/>
    </row>
    <row r="18" spans="1:7" ht="13.5" hidden="1" outlineLevel="1" thickBot="1" x14ac:dyDescent="0.25">
      <c r="A18" s="188"/>
      <c r="B18" s="189"/>
      <c r="C18" s="191"/>
      <c r="D18" s="91" t="s">
        <v>41</v>
      </c>
      <c r="E18" s="42"/>
      <c r="F18" s="11"/>
    </row>
    <row r="19" spans="1:7" ht="28.5" hidden="1" customHeight="1" outlineLevel="1" thickBot="1" x14ac:dyDescent="0.25">
      <c r="A19" s="209" t="s">
        <v>25</v>
      </c>
      <c r="B19" s="210"/>
      <c r="C19" s="43" t="s">
        <v>18</v>
      </c>
      <c r="D19" s="92">
        <f>D20+D22+D23+D21</f>
        <v>1487.6527079627022</v>
      </c>
      <c r="E19" s="46"/>
      <c r="F19" s="11"/>
    </row>
    <row r="20" spans="1:7" ht="26.25" hidden="1" customHeight="1" outlineLevel="1" x14ac:dyDescent="0.2">
      <c r="A20" s="203" t="s">
        <v>26</v>
      </c>
      <c r="B20" s="204"/>
      <c r="C20" s="47" t="s">
        <v>18</v>
      </c>
      <c r="D20" s="93">
        <v>1167.6100000000001</v>
      </c>
      <c r="E20" s="50"/>
      <c r="F20" s="11"/>
    </row>
    <row r="21" spans="1:7" ht="14.25" hidden="1" customHeight="1" outlineLevel="1" x14ac:dyDescent="0.2">
      <c r="A21" s="205" t="s">
        <v>27</v>
      </c>
      <c r="B21" s="206"/>
      <c r="C21" s="51" t="s">
        <v>18</v>
      </c>
      <c r="D21" s="94">
        <f>'1 ЦК'!D21</f>
        <v>24.63</v>
      </c>
      <c r="E21" s="50"/>
      <c r="F21" s="11"/>
    </row>
    <row r="22" spans="1:7" ht="27.75" hidden="1" customHeight="1" outlineLevel="1" x14ac:dyDescent="0.2">
      <c r="A22" s="205" t="s">
        <v>28</v>
      </c>
      <c r="B22" s="206"/>
      <c r="C22" s="51" t="s">
        <v>18</v>
      </c>
      <c r="D22" s="95">
        <v>292.95270796270182</v>
      </c>
      <c r="E22" s="50"/>
      <c r="F22" s="63"/>
    </row>
    <row r="23" spans="1:7" ht="25.5" hidden="1" customHeight="1" outlineLevel="1" thickBot="1" x14ac:dyDescent="0.3">
      <c r="A23" s="207" t="s">
        <v>29</v>
      </c>
      <c r="B23" s="208"/>
      <c r="C23" s="58" t="s">
        <v>18</v>
      </c>
      <c r="D23" s="96">
        <f>'1 ЦК'!D23</f>
        <v>2.46</v>
      </c>
      <c r="E23" s="62"/>
      <c r="F23" s="11"/>
    </row>
    <row r="24" spans="1:7" ht="18.75" hidden="1" customHeight="1" collapsed="1" x14ac:dyDescent="0.25">
      <c r="A24" s="7"/>
      <c r="B24" s="8"/>
      <c r="C24" s="9"/>
      <c r="D24" s="62"/>
      <c r="E24" s="11"/>
      <c r="F24" s="11"/>
    </row>
    <row r="25" spans="1:7" ht="19.5" hidden="1" customHeight="1" thickBot="1" x14ac:dyDescent="0.25">
      <c r="A25" s="184" t="s">
        <v>30</v>
      </c>
      <c r="B25" s="184"/>
      <c r="C25" s="184"/>
      <c r="D25" s="184"/>
      <c r="E25" s="11"/>
      <c r="F25" s="11"/>
    </row>
    <row r="26" spans="1:7" ht="43.5" hidden="1" customHeight="1" x14ac:dyDescent="0.2">
      <c r="A26" s="160" t="s">
        <v>7</v>
      </c>
      <c r="B26" s="162" t="s">
        <v>8</v>
      </c>
      <c r="C26" s="164" t="s">
        <v>9</v>
      </c>
      <c r="D26" s="88" t="s">
        <v>10</v>
      </c>
      <c r="E26" s="11"/>
      <c r="F26" s="11"/>
    </row>
    <row r="27" spans="1:7" ht="14.25" hidden="1" customHeight="1" thickBot="1" x14ac:dyDescent="0.25">
      <c r="A27" s="161"/>
      <c r="B27" s="163"/>
      <c r="C27" s="165"/>
      <c r="D27" s="14" t="s">
        <v>42</v>
      </c>
    </row>
    <row r="28" spans="1:7" ht="15.75" hidden="1" customHeight="1" x14ac:dyDescent="0.2">
      <c r="A28" s="15" t="s">
        <v>14</v>
      </c>
      <c r="B28" s="16" t="s">
        <v>15</v>
      </c>
      <c r="C28" s="16"/>
      <c r="D28" s="18"/>
      <c r="E28" s="11"/>
      <c r="F28" s="11"/>
      <c r="G28" s="11"/>
    </row>
    <row r="29" spans="1:7" ht="18" hidden="1" customHeight="1" x14ac:dyDescent="0.2">
      <c r="A29" s="19" t="s">
        <v>16</v>
      </c>
      <c r="B29" s="20" t="s">
        <v>17</v>
      </c>
      <c r="C29" s="21" t="s">
        <v>18</v>
      </c>
      <c r="D29" s="23">
        <v>4171.38</v>
      </c>
      <c r="E29" s="11"/>
      <c r="F29" s="11"/>
      <c r="G29" s="11"/>
    </row>
    <row r="30" spans="1:7" ht="30.75" hidden="1" customHeight="1" x14ac:dyDescent="0.2">
      <c r="A30" s="24" t="s">
        <v>19</v>
      </c>
      <c r="B30" s="25" t="s">
        <v>20</v>
      </c>
      <c r="C30" s="26" t="s">
        <v>18</v>
      </c>
      <c r="D30" s="28">
        <f>D29-D31</f>
        <v>1778.6358252647515</v>
      </c>
      <c r="E30" s="11"/>
      <c r="F30" s="11"/>
      <c r="G30" s="11"/>
    </row>
    <row r="31" spans="1:7" ht="31.5" hidden="1" customHeight="1" thickBot="1" x14ac:dyDescent="0.25">
      <c r="A31" s="30" t="s">
        <v>21</v>
      </c>
      <c r="B31" s="31" t="s">
        <v>22</v>
      </c>
      <c r="C31" s="32" t="s">
        <v>18</v>
      </c>
      <c r="D31" s="89">
        <f>D35</f>
        <v>2392.7441747352486</v>
      </c>
      <c r="E31" s="11"/>
      <c r="F31" s="11"/>
      <c r="G31" s="11"/>
    </row>
    <row r="32" spans="1:7" hidden="1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86" t="s">
        <v>23</v>
      </c>
      <c r="B33" s="187"/>
      <c r="C33" s="190" t="s">
        <v>9</v>
      </c>
      <c r="D33" s="90" t="s">
        <v>10</v>
      </c>
      <c r="E33" s="39"/>
      <c r="F33" s="11"/>
    </row>
    <row r="34" spans="1:6" ht="13.5" hidden="1" outlineLevel="1" thickBot="1" x14ac:dyDescent="0.25">
      <c r="A34" s="188"/>
      <c r="B34" s="189"/>
      <c r="C34" s="191"/>
      <c r="D34" s="91" t="s">
        <v>42</v>
      </c>
      <c r="E34" s="42"/>
      <c r="F34" s="11"/>
    </row>
    <row r="35" spans="1:6" ht="28.5" hidden="1" customHeight="1" outlineLevel="1" thickBot="1" x14ac:dyDescent="0.25">
      <c r="A35" s="176" t="s">
        <v>25</v>
      </c>
      <c r="B35" s="177"/>
      <c r="C35" s="43" t="s">
        <v>18</v>
      </c>
      <c r="D35" s="92">
        <f>D36+D38+D39+D37</f>
        <v>2392.7441747352486</v>
      </c>
      <c r="E35" s="46"/>
      <c r="F35" s="11"/>
    </row>
    <row r="36" spans="1:6" hidden="1" outlineLevel="1" x14ac:dyDescent="0.2">
      <c r="A36" s="178" t="s">
        <v>26</v>
      </c>
      <c r="B36" s="179"/>
      <c r="C36" s="47" t="s">
        <v>18</v>
      </c>
      <c r="D36" s="93">
        <v>2077.1600000000003</v>
      </c>
      <c r="E36" s="50"/>
      <c r="F36" s="11"/>
    </row>
    <row r="37" spans="1:6" hidden="1" outlineLevel="1" x14ac:dyDescent="0.2">
      <c r="A37" s="180" t="s">
        <v>27</v>
      </c>
      <c r="B37" s="181"/>
      <c r="C37" s="51" t="s">
        <v>18</v>
      </c>
      <c r="D37" s="94">
        <f>'1 ЦК'!D39:E39</f>
        <v>24.63</v>
      </c>
      <c r="E37" s="50"/>
      <c r="F37" s="11"/>
    </row>
    <row r="38" spans="1:6" ht="27" hidden="1" customHeight="1" outlineLevel="1" x14ac:dyDescent="0.2">
      <c r="A38" s="201" t="s">
        <v>34</v>
      </c>
      <c r="B38" s="202"/>
      <c r="C38" s="51" t="s">
        <v>18</v>
      </c>
      <c r="D38" s="95">
        <v>288.1641747352482</v>
      </c>
      <c r="E38" s="50"/>
      <c r="F38" s="63"/>
    </row>
    <row r="39" spans="1:6" ht="25.5" hidden="1" customHeight="1" outlineLevel="1" thickBot="1" x14ac:dyDescent="0.3">
      <c r="A39" s="182" t="s">
        <v>29</v>
      </c>
      <c r="B39" s="183"/>
      <c r="C39" s="58" t="s">
        <v>18</v>
      </c>
      <c r="D39" s="96">
        <f>'1 ЦК'!D41:E41</f>
        <v>2.79</v>
      </c>
      <c r="E39" s="62"/>
      <c r="F39" s="11"/>
    </row>
    <row r="40" spans="1:6" ht="18.75" hidden="1" customHeight="1" collapsed="1" x14ac:dyDescent="0.25">
      <c r="A40" s="7"/>
      <c r="B40" s="8"/>
      <c r="C40" s="9"/>
      <c r="D40" s="62"/>
      <c r="E40" s="11"/>
      <c r="F40" s="11"/>
    </row>
    <row r="41" spans="1:6" ht="24.75" hidden="1" customHeight="1" x14ac:dyDescent="0.2">
      <c r="A41" s="7"/>
      <c r="B41" s="8"/>
      <c r="C41" s="9"/>
      <c r="D41" s="10"/>
      <c r="F41" s="11"/>
    </row>
    <row r="42" spans="1:6" ht="18" hidden="1" x14ac:dyDescent="0.25">
      <c r="E42" s="84"/>
    </row>
    <row r="43" spans="1:6" ht="18" hidden="1" customHeight="1" x14ac:dyDescent="0.2"/>
    <row r="44" spans="1:6" ht="15" hidden="1" x14ac:dyDescent="0.25">
      <c r="B44" s="36"/>
      <c r="C44" s="37"/>
      <c r="D44" s="62"/>
    </row>
    <row r="45" spans="1:6" ht="15" hidden="1" x14ac:dyDescent="0.25">
      <c r="B45" s="36"/>
      <c r="C45" s="37"/>
      <c r="D45" s="62"/>
    </row>
    <row r="46" spans="1:6" ht="18" hidden="1" customHeight="1" x14ac:dyDescent="0.25">
      <c r="A46" s="198" t="s">
        <v>35</v>
      </c>
      <c r="B46" s="198"/>
      <c r="C46" s="84"/>
      <c r="D46" s="84"/>
      <c r="E46" s="84"/>
    </row>
    <row r="47" spans="1:6" ht="18" hidden="1" customHeight="1" x14ac:dyDescent="0.25">
      <c r="A47" s="198" t="s">
        <v>36</v>
      </c>
      <c r="B47" s="198"/>
      <c r="C47" s="199" t="s">
        <v>37</v>
      </c>
      <c r="D47" s="199"/>
      <c r="E47" s="97"/>
    </row>
    <row r="48" spans="1:6" ht="15" hidden="1" x14ac:dyDescent="0.25">
      <c r="B48" s="36"/>
      <c r="C48" s="37"/>
      <c r="D48" s="62"/>
    </row>
    <row r="49" spans="1:4" ht="15" hidden="1" x14ac:dyDescent="0.25">
      <c r="B49" s="36"/>
      <c r="C49" s="37"/>
      <c r="D49" s="62"/>
    </row>
    <row r="50" spans="1:4" ht="15" hidden="1" x14ac:dyDescent="0.25">
      <c r="B50" s="36"/>
      <c r="C50" s="37"/>
      <c r="D50" s="62"/>
    </row>
    <row r="51" spans="1:4" ht="15" hidden="1" x14ac:dyDescent="0.25">
      <c r="B51" s="36"/>
      <c r="C51" s="37"/>
      <c r="D51" s="62"/>
    </row>
    <row r="52" spans="1:4" ht="16.5" hidden="1" customHeight="1" x14ac:dyDescent="0.25">
      <c r="B52" s="36"/>
      <c r="C52" s="37"/>
      <c r="D52" s="62"/>
    </row>
    <row r="53" spans="1:4" ht="15" hidden="1" x14ac:dyDescent="0.25">
      <c r="A53" s="6"/>
      <c r="B53" s="6"/>
      <c r="C53" s="37"/>
      <c r="D53" s="62"/>
    </row>
    <row r="54" spans="1:4" hidden="1" x14ac:dyDescent="0.2"/>
    <row r="55" spans="1:4" hidden="1" x14ac:dyDescent="0.2"/>
    <row r="56" spans="1:4" hidden="1" x14ac:dyDescent="0.2"/>
    <row r="57" spans="1:4" ht="15" hidden="1" x14ac:dyDescent="0.25">
      <c r="A57" s="6"/>
      <c r="B57" s="6"/>
      <c r="C57" s="37"/>
      <c r="D57" s="62"/>
    </row>
    <row r="58" spans="1:4" hidden="1" x14ac:dyDescent="0.2"/>
    <row r="59" spans="1:4" hidden="1" x14ac:dyDescent="0.2"/>
    <row r="60" spans="1:4" ht="15" hidden="1" x14ac:dyDescent="0.25">
      <c r="A60" s="6"/>
      <c r="B60" s="6"/>
      <c r="C60" s="37"/>
      <c r="D60" s="62"/>
    </row>
    <row r="61" spans="1:4" ht="15" hidden="1" x14ac:dyDescent="0.25">
      <c r="A61" s="6"/>
      <c r="B61" s="6"/>
      <c r="C61" s="37"/>
      <c r="D61" s="62"/>
    </row>
    <row r="62" spans="1:4" hidden="1" x14ac:dyDescent="0.2"/>
    <row r="63" spans="1:4" hidden="1" x14ac:dyDescent="0.2"/>
    <row r="64" spans="1:4" hidden="1" x14ac:dyDescent="0.2"/>
    <row r="65" spans="1:2" hidden="1" x14ac:dyDescent="0.2"/>
    <row r="66" spans="1:2" hidden="1" x14ac:dyDescent="0.2"/>
    <row r="67" spans="1:2" hidden="1" x14ac:dyDescent="0.2"/>
    <row r="68" spans="1:2" hidden="1" x14ac:dyDescent="0.2"/>
    <row r="69" spans="1:2" hidden="1" x14ac:dyDescent="0.2"/>
    <row r="70" spans="1:2" hidden="1" x14ac:dyDescent="0.2"/>
    <row r="71" spans="1:2" hidden="1" x14ac:dyDescent="0.2"/>
    <row r="72" spans="1:2" hidden="1" x14ac:dyDescent="0.2"/>
    <row r="73" spans="1:2" hidden="1" x14ac:dyDescent="0.2"/>
    <row r="74" spans="1:2" hidden="1" x14ac:dyDescent="0.2"/>
    <row r="75" spans="1:2" hidden="1" x14ac:dyDescent="0.2"/>
    <row r="76" spans="1:2" hidden="1" x14ac:dyDescent="0.2"/>
    <row r="77" spans="1:2" hidden="1" x14ac:dyDescent="0.2"/>
    <row r="78" spans="1:2" hidden="1" x14ac:dyDescent="0.2">
      <c r="A78" s="147" t="s">
        <v>43</v>
      </c>
      <c r="B78" s="200"/>
    </row>
    <row r="79" spans="1:2" hidden="1" x14ac:dyDescent="0.2">
      <c r="A79" s="147" t="s">
        <v>44</v>
      </c>
      <c r="B79" s="200"/>
    </row>
  </sheetData>
  <mergeCells count="32">
    <mergeCell ref="A9:D9"/>
    <mergeCell ref="A2:D2"/>
    <mergeCell ref="A3:D3"/>
    <mergeCell ref="A4:D4"/>
    <mergeCell ref="A5:D6"/>
    <mergeCell ref="A7:D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79:B79"/>
    <mergeCell ref="A33:B34"/>
    <mergeCell ref="C33:C34"/>
    <mergeCell ref="A35:B35"/>
    <mergeCell ref="A36:B36"/>
    <mergeCell ref="A37:B37"/>
    <mergeCell ref="A38:B38"/>
    <mergeCell ref="A39:B39"/>
    <mergeCell ref="A46:B46"/>
    <mergeCell ref="A47:B47"/>
    <mergeCell ref="C47:D47"/>
    <mergeCell ref="A78:B78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view="pageBreakPreview" zoomScale="84" zoomScaleNormal="100" zoomScaleSheetLayoutView="84" workbookViewId="0">
      <selection activeCell="O22" sqref="O22"/>
    </sheetView>
  </sheetViews>
  <sheetFormatPr defaultRowHeight="12.75" x14ac:dyDescent="0.2"/>
  <cols>
    <col min="1" max="1" width="8.7109375" style="35" customWidth="1"/>
    <col min="2" max="2" width="55.7109375" style="85" customWidth="1"/>
    <col min="3" max="3" width="15.7109375" style="86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2" width="14.42578125" style="6" hidden="1" customWidth="1"/>
    <col min="13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94" t="s">
        <v>0</v>
      </c>
      <c r="B1" s="194"/>
      <c r="C1" s="194"/>
      <c r="D1" s="194"/>
      <c r="E1" s="194"/>
      <c r="F1" s="194"/>
    </row>
    <row r="2" spans="1:8" ht="18" x14ac:dyDescent="0.25">
      <c r="A2" s="194" t="s">
        <v>2</v>
      </c>
      <c r="B2" s="194"/>
      <c r="C2" s="194"/>
      <c r="D2" s="194"/>
      <c r="E2" s="194"/>
      <c r="F2" s="194"/>
      <c r="H2" s="6" t="str">
        <f>'1 ЦК'!H2</f>
        <v>на территории Тюменской области, ХМАО и ЯНАО в ноябре 2016 года (прогноз)</v>
      </c>
    </row>
    <row r="3" spans="1:8" ht="18" x14ac:dyDescent="0.25">
      <c r="A3" s="194" t="s">
        <v>4</v>
      </c>
      <c r="B3" s="194"/>
      <c r="C3" s="194"/>
      <c r="D3" s="194"/>
      <c r="E3" s="194"/>
      <c r="F3" s="194"/>
      <c r="H3" s="6" t="str">
        <f>'1 ЦК'!H3</f>
        <v xml:space="preserve">на территории Тюменской области, ХМАО и ЯНАО в октября 2016 года (факт)                                                                                                                   </v>
      </c>
    </row>
    <row r="4" spans="1:8" ht="9" customHeight="1" x14ac:dyDescent="0.2">
      <c r="A4" s="243" t="str">
        <f>'1 ЦК'!A5</f>
        <v>на территории Тюменской области, ХМАО и ЯНАО в ноябре 2016 года (прогноз)</v>
      </c>
      <c r="B4" s="195"/>
      <c r="C4" s="195"/>
      <c r="D4" s="195"/>
      <c r="E4" s="195"/>
      <c r="F4" s="195"/>
    </row>
    <row r="5" spans="1:8" ht="19.5" customHeight="1" x14ac:dyDescent="0.2">
      <c r="A5" s="195"/>
      <c r="B5" s="195"/>
      <c r="C5" s="195"/>
      <c r="D5" s="195"/>
      <c r="E5" s="195"/>
      <c r="F5" s="195"/>
    </row>
    <row r="6" spans="1:8" ht="21" customHeight="1" x14ac:dyDescent="0.2">
      <c r="A6" s="244" t="s">
        <v>45</v>
      </c>
      <c r="B6" s="244"/>
      <c r="C6" s="244"/>
      <c r="D6" s="244"/>
      <c r="E6" s="244"/>
      <c r="F6" s="244"/>
    </row>
    <row r="7" spans="1:8" ht="15" customHeight="1" thickBot="1" x14ac:dyDescent="0.25"/>
    <row r="8" spans="1:8" ht="24.95" customHeight="1" x14ac:dyDescent="0.2">
      <c r="A8" s="245" t="s">
        <v>7</v>
      </c>
      <c r="B8" s="247" t="s">
        <v>46</v>
      </c>
      <c r="C8" s="249" t="s">
        <v>9</v>
      </c>
      <c r="D8" s="166" t="s">
        <v>10</v>
      </c>
      <c r="E8" s="185"/>
      <c r="F8" s="167"/>
    </row>
    <row r="9" spans="1:8" ht="24.95" customHeight="1" thickBot="1" x14ac:dyDescent="0.25">
      <c r="A9" s="246"/>
      <c r="B9" s="248"/>
      <c r="C9" s="250"/>
      <c r="D9" s="98" t="s">
        <v>41</v>
      </c>
      <c r="E9" s="98" t="s">
        <v>12</v>
      </c>
      <c r="F9" s="14" t="s">
        <v>13</v>
      </c>
    </row>
    <row r="10" spans="1:8" ht="15.75" customHeight="1" x14ac:dyDescent="0.2">
      <c r="A10" s="99" t="s">
        <v>14</v>
      </c>
      <c r="B10" s="100" t="s">
        <v>47</v>
      </c>
      <c r="C10" s="100"/>
      <c r="D10" s="101"/>
      <c r="E10" s="101"/>
      <c r="F10" s="102"/>
      <c r="G10" s="11"/>
      <c r="H10" s="11"/>
    </row>
    <row r="11" spans="1:8" ht="15.75" customHeight="1" x14ac:dyDescent="0.2">
      <c r="A11" s="103" t="s">
        <v>16</v>
      </c>
      <c r="B11" s="104" t="s">
        <v>48</v>
      </c>
      <c r="C11" s="105" t="s">
        <v>49</v>
      </c>
      <c r="D11" s="106">
        <v>426951.70400000003</v>
      </c>
      <c r="E11" s="107">
        <f>D11</f>
        <v>426951.70400000003</v>
      </c>
      <c r="F11" s="108">
        <f>E11</f>
        <v>426951.70400000003</v>
      </c>
      <c r="G11" s="11"/>
      <c r="H11" s="11"/>
    </row>
    <row r="12" spans="1:8" ht="15.75" customHeight="1" x14ac:dyDescent="0.2">
      <c r="A12" s="109" t="s">
        <v>19</v>
      </c>
      <c r="B12" s="110" t="s">
        <v>50</v>
      </c>
      <c r="C12" s="111" t="s">
        <v>49</v>
      </c>
      <c r="D12" s="112">
        <f>D11</f>
        <v>426951.70400000003</v>
      </c>
      <c r="E12" s="113">
        <f>E11</f>
        <v>426951.70400000003</v>
      </c>
      <c r="F12" s="114">
        <f>F11</f>
        <v>426951.70400000003</v>
      </c>
      <c r="G12" s="11"/>
      <c r="H12" s="11"/>
    </row>
    <row r="13" spans="1:8" ht="15.75" customHeight="1" x14ac:dyDescent="0.2">
      <c r="A13" s="103" t="s">
        <v>51</v>
      </c>
      <c r="B13" s="104" t="s">
        <v>17</v>
      </c>
      <c r="C13" s="105" t="s">
        <v>18</v>
      </c>
      <c r="D13" s="106">
        <v>1988.87</v>
      </c>
      <c r="E13" s="106">
        <v>3012.61</v>
      </c>
      <c r="F13" s="108">
        <v>3071.8760000000002</v>
      </c>
      <c r="G13" s="11"/>
      <c r="H13" s="11"/>
    </row>
    <row r="14" spans="1:8" ht="25.5" x14ac:dyDescent="0.2">
      <c r="A14" s="109" t="s">
        <v>52</v>
      </c>
      <c r="B14" s="110" t="s">
        <v>53</v>
      </c>
      <c r="C14" s="111" t="s">
        <v>18</v>
      </c>
      <c r="D14" s="112">
        <f>E14</f>
        <v>907.85478318359856</v>
      </c>
      <c r="E14" s="113">
        <f>E13-E15</f>
        <v>907.85478318359856</v>
      </c>
      <c r="F14" s="115">
        <f>E14</f>
        <v>907.85478318359856</v>
      </c>
      <c r="G14" s="11"/>
      <c r="H14" s="11"/>
    </row>
    <row r="15" spans="1:8" ht="28.5" customHeight="1" thickBot="1" x14ac:dyDescent="0.25">
      <c r="A15" s="116" t="s">
        <v>54</v>
      </c>
      <c r="B15" s="117" t="s">
        <v>22</v>
      </c>
      <c r="C15" s="118" t="s">
        <v>18</v>
      </c>
      <c r="D15" s="119">
        <f>D13-D14</f>
        <v>1081.0152168164013</v>
      </c>
      <c r="E15" s="120">
        <f>E21</f>
        <v>2104.7552168164016</v>
      </c>
      <c r="F15" s="121">
        <f>F13-F14</f>
        <v>2164.0212168164016</v>
      </c>
      <c r="G15" s="11"/>
      <c r="H15" s="11"/>
    </row>
    <row r="16" spans="1:8" x14ac:dyDescent="0.2">
      <c r="A16" s="122"/>
      <c r="B16" s="123"/>
      <c r="C16" s="124"/>
      <c r="D16" s="125"/>
      <c r="E16" s="125"/>
      <c r="F16" s="11"/>
      <c r="G16" s="11"/>
      <c r="H16" s="11"/>
    </row>
    <row r="17" spans="1:8" ht="13.5" thickBot="1" x14ac:dyDescent="0.25">
      <c r="A17" s="126"/>
      <c r="B17" s="123"/>
      <c r="C17" s="9"/>
      <c r="D17" s="125"/>
      <c r="E17" s="125"/>
      <c r="F17" s="11"/>
      <c r="G17" s="11"/>
      <c r="H17" s="11"/>
    </row>
    <row r="18" spans="1:8" ht="47.25" customHeight="1" thickBot="1" x14ac:dyDescent="0.3">
      <c r="A18" s="229" t="s">
        <v>55</v>
      </c>
      <c r="B18" s="230"/>
      <c r="C18" s="230"/>
      <c r="D18" s="230"/>
      <c r="E18" s="230"/>
      <c r="F18" s="231"/>
      <c r="G18" s="11"/>
      <c r="H18" s="11"/>
    </row>
    <row r="19" spans="1:8" ht="12.75" customHeight="1" x14ac:dyDescent="0.2">
      <c r="A19" s="232" t="s">
        <v>56</v>
      </c>
      <c r="B19" s="233"/>
      <c r="C19" s="236" t="s">
        <v>9</v>
      </c>
      <c r="D19" s="238" t="s">
        <v>10</v>
      </c>
      <c r="E19" s="239"/>
      <c r="F19" s="240"/>
      <c r="G19" s="11"/>
      <c r="H19" s="11"/>
    </row>
    <row r="20" spans="1:8" ht="13.5" customHeight="1" thickBot="1" x14ac:dyDescent="0.25">
      <c r="A20" s="234"/>
      <c r="B20" s="235"/>
      <c r="C20" s="237"/>
      <c r="D20" s="127" t="s">
        <v>41</v>
      </c>
      <c r="E20" s="128" t="s">
        <v>12</v>
      </c>
      <c r="F20" s="129" t="s">
        <v>13</v>
      </c>
      <c r="G20" s="11"/>
      <c r="H20" s="11"/>
    </row>
    <row r="21" spans="1:8" ht="30.75" customHeight="1" x14ac:dyDescent="0.2">
      <c r="A21" s="241" t="s">
        <v>57</v>
      </c>
      <c r="B21" s="242"/>
      <c r="C21" s="130" t="s">
        <v>18</v>
      </c>
      <c r="D21" s="131">
        <f>D15</f>
        <v>1081.0152168164013</v>
      </c>
      <c r="E21" s="132">
        <f>E25+D26+D27</f>
        <v>2104.7552168164016</v>
      </c>
      <c r="F21" s="133">
        <f>F15</f>
        <v>2164.0212168164016</v>
      </c>
      <c r="G21" s="11"/>
      <c r="H21" s="11"/>
    </row>
    <row r="22" spans="1:8" ht="30.75" customHeight="1" x14ac:dyDescent="0.2">
      <c r="A22" s="222" t="s">
        <v>58</v>
      </c>
      <c r="B22" s="223"/>
      <c r="C22" s="26"/>
      <c r="D22" s="134"/>
      <c r="E22" s="135"/>
      <c r="F22" s="136"/>
      <c r="G22" s="11"/>
      <c r="H22" s="11"/>
    </row>
    <row r="23" spans="1:8" ht="30.75" customHeight="1" x14ac:dyDescent="0.2">
      <c r="A23" s="217" t="s">
        <v>59</v>
      </c>
      <c r="B23" s="218"/>
      <c r="C23" s="26" t="s">
        <v>60</v>
      </c>
      <c r="D23" s="137">
        <v>818312.87</v>
      </c>
      <c r="E23" s="138">
        <v>1347699.37</v>
      </c>
      <c r="F23" s="139">
        <v>741960.17</v>
      </c>
      <c r="G23" s="219" t="s">
        <v>61</v>
      </c>
      <c r="H23" s="11"/>
    </row>
    <row r="24" spans="1:8" ht="30.75" customHeight="1" x14ac:dyDescent="0.2">
      <c r="A24" s="217" t="s">
        <v>62</v>
      </c>
      <c r="B24" s="218"/>
      <c r="C24" s="26" t="s">
        <v>18</v>
      </c>
      <c r="D24" s="137">
        <v>55.28</v>
      </c>
      <c r="E24" s="138">
        <v>177.74</v>
      </c>
      <c r="F24" s="139">
        <v>357.73</v>
      </c>
      <c r="G24" s="220"/>
      <c r="H24" s="11"/>
    </row>
    <row r="25" spans="1:8" ht="30.75" customHeight="1" x14ac:dyDescent="0.2">
      <c r="A25" s="222" t="s">
        <v>26</v>
      </c>
      <c r="B25" s="223"/>
      <c r="C25" s="140" t="s">
        <v>18</v>
      </c>
      <c r="D25" s="141">
        <f>'3 ЦК'!D20</f>
        <v>1167.6100000000001</v>
      </c>
      <c r="E25" s="142">
        <f>'1 ЦК'!E20</f>
        <v>2077.1600000000003</v>
      </c>
      <c r="F25" s="143">
        <f>'1 ЦК'!F20</f>
        <v>2136.4299999999998</v>
      </c>
      <c r="G25" s="221"/>
      <c r="H25" s="11"/>
    </row>
    <row r="26" spans="1:8" ht="30.75" customHeight="1" x14ac:dyDescent="0.2">
      <c r="A26" s="224" t="s">
        <v>63</v>
      </c>
      <c r="B26" s="225"/>
      <c r="C26" s="140" t="s">
        <v>18</v>
      </c>
      <c r="D26" s="226">
        <f>'1 ЦК'!D21</f>
        <v>24.63</v>
      </c>
      <c r="E26" s="227"/>
      <c r="F26" s="228"/>
      <c r="G26" s="11"/>
      <c r="H26" s="11"/>
    </row>
    <row r="27" spans="1:8" ht="30.75" customHeight="1" thickBot="1" x14ac:dyDescent="0.25">
      <c r="A27" s="211" t="s">
        <v>29</v>
      </c>
      <c r="B27" s="212"/>
      <c r="C27" s="144" t="s">
        <v>18</v>
      </c>
      <c r="D27" s="213">
        <v>2.9652168164010901</v>
      </c>
      <c r="E27" s="214"/>
      <c r="F27" s="215"/>
      <c r="G27" s="11"/>
      <c r="H27" s="11"/>
    </row>
    <row r="28" spans="1:8" ht="16.5" hidden="1" customHeight="1" x14ac:dyDescent="0.2">
      <c r="H28" s="145"/>
    </row>
    <row r="29" spans="1:8" ht="16.5" hidden="1" customHeight="1" x14ac:dyDescent="0.2">
      <c r="H29" s="145"/>
    </row>
    <row r="30" spans="1:8" ht="16.5" hidden="1" customHeight="1" x14ac:dyDescent="0.2">
      <c r="H30" s="145"/>
    </row>
    <row r="31" spans="1:8" ht="16.5" hidden="1" customHeight="1" x14ac:dyDescent="0.2">
      <c r="H31" s="145"/>
    </row>
    <row r="32" spans="1:8" ht="16.5" hidden="1" customHeight="1" x14ac:dyDescent="0.2">
      <c r="H32" s="145"/>
    </row>
    <row r="33" spans="1:8" ht="16.5" hidden="1" customHeight="1" x14ac:dyDescent="0.2">
      <c r="H33" s="145"/>
    </row>
    <row r="34" spans="1:8" ht="21.75" hidden="1" customHeight="1" x14ac:dyDescent="0.25">
      <c r="A34" s="148" t="s">
        <v>35</v>
      </c>
      <c r="B34" s="148"/>
      <c r="C34" s="84"/>
      <c r="D34" s="84"/>
      <c r="E34" s="84"/>
    </row>
    <row r="35" spans="1:8" ht="18" hidden="1" customHeight="1" x14ac:dyDescent="0.25">
      <c r="A35" s="148" t="s">
        <v>36</v>
      </c>
      <c r="B35" s="148"/>
      <c r="C35" s="84"/>
      <c r="D35" s="146"/>
      <c r="E35" s="149" t="s">
        <v>37</v>
      </c>
      <c r="F35" s="216"/>
    </row>
    <row r="36" spans="1:8" ht="18" hidden="1" customHeight="1" x14ac:dyDescent="0.25">
      <c r="B36" s="36"/>
      <c r="C36" s="37"/>
      <c r="D36" s="62"/>
    </row>
    <row r="37" spans="1:8" ht="18" hidden="1" customHeight="1" x14ac:dyDescent="0.25">
      <c r="B37" s="36"/>
      <c r="C37" s="37"/>
      <c r="D37" s="62"/>
    </row>
    <row r="38" spans="1:8" ht="18" hidden="1" customHeight="1" x14ac:dyDescent="0.25">
      <c r="B38" s="36"/>
      <c r="C38" s="37"/>
      <c r="D38" s="62"/>
    </row>
    <row r="39" spans="1:8" ht="18" hidden="1" customHeight="1" x14ac:dyDescent="0.25">
      <c r="B39" s="36"/>
      <c r="C39" s="37"/>
      <c r="D39" s="62"/>
    </row>
    <row r="40" spans="1:8" ht="18" hidden="1" customHeight="1" x14ac:dyDescent="0.25">
      <c r="B40" s="36"/>
      <c r="C40" s="37"/>
      <c r="D40" s="62"/>
    </row>
    <row r="41" spans="1:8" ht="18" hidden="1" customHeight="1" x14ac:dyDescent="0.25">
      <c r="B41" s="36"/>
      <c r="C41" s="37"/>
      <c r="D41" s="62"/>
    </row>
    <row r="42" spans="1:8" ht="18" hidden="1" customHeight="1" x14ac:dyDescent="0.25">
      <c r="B42" s="36"/>
      <c r="C42" s="37"/>
      <c r="D42" s="62"/>
    </row>
    <row r="43" spans="1:8" ht="18" hidden="1" customHeight="1" x14ac:dyDescent="0.25">
      <c r="B43" s="36"/>
      <c r="C43" s="37"/>
      <c r="D43" s="62"/>
    </row>
    <row r="44" spans="1:8" ht="18" hidden="1" customHeight="1" x14ac:dyDescent="0.25">
      <c r="A44" s="6"/>
      <c r="B44" s="6"/>
      <c r="C44" s="37"/>
      <c r="D44" s="62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">
      <c r="A63" s="147" t="s">
        <v>38</v>
      </c>
      <c r="B63" s="200"/>
    </row>
    <row r="64" spans="1:2" ht="18" hidden="1" customHeight="1" x14ac:dyDescent="0.2">
      <c r="A64" s="147" t="s">
        <v>39</v>
      </c>
      <c r="B64" s="200"/>
    </row>
  </sheetData>
  <mergeCells count="28"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  <mergeCell ref="A23:B23"/>
    <mergeCell ref="G23:G25"/>
    <mergeCell ref="A24:B24"/>
    <mergeCell ref="A25:B25"/>
    <mergeCell ref="A26:B26"/>
    <mergeCell ref="D26:F26"/>
    <mergeCell ref="A64:B64"/>
    <mergeCell ref="A27:B27"/>
    <mergeCell ref="D27:F27"/>
    <mergeCell ref="A34:B34"/>
    <mergeCell ref="A35:B35"/>
    <mergeCell ref="E35:F35"/>
    <mergeCell ref="A63:B63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ЦК</vt:lpstr>
      <vt:lpstr>3 ЦК</vt:lpstr>
      <vt:lpstr>5 ЦК</vt:lpstr>
      <vt:lpstr>'1 ЦК'!Область_печати</vt:lpstr>
      <vt:lpstr>'3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2016-11-10T03:54:21Z</dcterms:created>
  <dcterms:modified xsi:type="dcterms:W3CDTF">2016-11-10T05:06:13Z</dcterms:modified>
</cp:coreProperties>
</file>