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0545" activeTab="2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ЦК'!$A$1:$F$41</definedName>
    <definedName name="_xlnm.Print_Area" localSheetId="1">'3 ЦК'!$A$1:$D$39</definedName>
    <definedName name="_xlnm.Print_Area" localSheetId="2">'5 ЦК'!$A$1:$F$27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2" l="1"/>
  <c r="A5" i="1"/>
  <c r="D25" i="3" l="1"/>
  <c r="D12" i="3"/>
  <c r="E11" i="3"/>
  <c r="D21" i="2"/>
  <c r="D39" i="2"/>
  <c r="D23" i="2"/>
  <c r="D19" i="2" s="1"/>
  <c r="D15" i="2" s="1"/>
  <c r="D14" i="2" s="1"/>
  <c r="D26" i="3"/>
  <c r="F25" i="3"/>
  <c r="E25" i="3"/>
  <c r="D19" i="1"/>
  <c r="D15" i="1" s="1"/>
  <c r="D14" i="1" s="1"/>
  <c r="A4" i="3"/>
  <c r="E21" i="3" l="1"/>
  <c r="E15" i="3" s="1"/>
  <c r="E14" i="3" s="1"/>
  <c r="D14" i="3" s="1"/>
  <c r="D15" i="3" s="1"/>
  <c r="D21" i="3" s="1"/>
  <c r="E12" i="3"/>
  <c r="F11" i="3"/>
  <c r="F12" i="3" s="1"/>
  <c r="D38" i="1"/>
  <c r="E19" i="1"/>
  <c r="E15" i="1" s="1"/>
  <c r="E14" i="1" s="1"/>
  <c r="G14" i="1" s="1"/>
  <c r="E38" i="1"/>
  <c r="F19" i="1"/>
  <c r="F15" i="1" s="1"/>
  <c r="F14" i="1" s="1"/>
  <c r="D39" i="1"/>
  <c r="D37" i="2" s="1"/>
  <c r="D35" i="2" s="1"/>
  <c r="D31" i="2" s="1"/>
  <c r="D30" i="2" s="1"/>
  <c r="F14" i="3" l="1"/>
  <c r="F15" i="3" s="1"/>
  <c r="F21" i="3" s="1"/>
  <c r="E37" i="1"/>
  <c r="E33" i="1" s="1"/>
  <c r="E32" i="1" s="1"/>
  <c r="D37" i="1"/>
  <c r="D33" i="1" s="1"/>
  <c r="D32" i="1" s="1"/>
  <c r="G32" i="1" l="1"/>
</calcChain>
</file>

<file path=xl/sharedStrings.xml><?xml version="1.0" encoding="utf-8"?>
<sst xmlns="http://schemas.openxmlformats.org/spreadsheetml/2006/main" count="193" uniqueCount="57">
  <si>
    <t>Нерегулируемые цены на электрическую энергию (мощность),</t>
  </si>
  <si>
    <t>на территории Тюменской области, ХМАО и ЯНАО в марте 2016 года (прогноз)</t>
  </si>
  <si>
    <t>поставляемую ООО "Сургутэнергосбыт"</t>
  </si>
  <si>
    <t xml:space="preserve">на территории Тюменской области, ХМАО и ЯНАО в феврале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</si>
  <si>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</si>
  <si>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</si>
  <si>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</si>
  <si>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</si>
  <si>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</si>
  <si>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</si>
  <si>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</si>
  <si>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</si>
  <si>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</si>
  <si>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</si>
  <si>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</si>
  <si>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</si>
  <si>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</si>
  <si>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</si>
  <si>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</si>
  <si>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</si>
  <si>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</si>
  <si>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</si>
  <si>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</si>
  <si>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</si>
  <si>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</si>
  <si>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</si>
  <si>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</si>
  <si>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</si>
  <si>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</si>
  <si>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</si>
  <si>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</si>
  <si>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</si>
  <si>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</si>
  <si>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</si>
  <si>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ЭК "ВОСТОК"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</si>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</sst>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_-;\-* #,##0_-;_-* &quot;-&quot;_-;_-@_-"/>
    <numFmt numFmtId="169" formatCode="_-* #,##0.00_-;\-* #,##0.00_-;_-* &quot;-&quot;??_-;_-@_-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0.00_)"/>
    <numFmt numFmtId="173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2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31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6" zoomScaleNormal="89" zoomScaleSheetLayoutView="86" workbookViewId="0">
      <selection activeCell="A34" sqref="A34:XFD42"/>
    </sheetView>
  </sheetViews>
  <sheetFormatPr defaultRowHeight="12.75" outlineLevelRow="1" x14ac:dyDescent="0.2"/>
  <cols>
    <col min="1" max="1" width="8.7109375" style="35" customWidth="1"/>
    <col min="2" max="2" width="50.42578125" style="83" customWidth="1"/>
    <col min="3" max="3" width="13.42578125" style="84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9.140625" style="6" hidden="1" customWidth="1"/>
    <col min="14" max="14" width="9.140625" style="6" customWidth="1"/>
    <col min="15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43" t="s">
        <v>0</v>
      </c>
      <c r="B2" s="143"/>
      <c r="C2" s="143"/>
      <c r="D2" s="143"/>
      <c r="E2" s="143"/>
      <c r="F2" s="143"/>
      <c r="G2" s="5"/>
      <c r="H2" s="6" t="s">
        <v>1</v>
      </c>
    </row>
    <row r="3" spans="1:9" ht="18" x14ac:dyDescent="0.25">
      <c r="A3" s="143" t="s">
        <v>2</v>
      </c>
      <c r="B3" s="143"/>
      <c r="C3" s="143"/>
      <c r="D3" s="143"/>
      <c r="E3" s="143"/>
      <c r="F3" s="143"/>
      <c r="G3" s="5"/>
      <c r="H3" s="6" t="s">
        <v>3</v>
      </c>
    </row>
    <row r="4" spans="1:9" ht="18" x14ac:dyDescent="0.25">
      <c r="A4" s="143" t="s">
        <v>4</v>
      </c>
      <c r="B4" s="143"/>
      <c r="C4" s="143"/>
      <c r="D4" s="143"/>
      <c r="E4" s="143"/>
      <c r="F4" s="143"/>
      <c r="G4" s="5"/>
    </row>
    <row r="5" spans="1:9" ht="9" customHeight="1" x14ac:dyDescent="0.2">
      <c r="A5" s="144" t="str">
        <f>H2</f>
        <v>на территории Тюменской области, ХМАО и ЯНАО в марте 2016 года (прогноз)</v>
      </c>
      <c r="B5" s="144"/>
      <c r="C5" s="144"/>
      <c r="D5" s="144"/>
      <c r="E5" s="144"/>
      <c r="F5" s="144"/>
      <c r="G5" s="5"/>
    </row>
    <row r="6" spans="1:9" ht="19.5" customHeight="1" x14ac:dyDescent="0.2">
      <c r="A6" s="144"/>
      <c r="B6" s="144"/>
      <c r="C6" s="144"/>
      <c r="D6" s="144"/>
      <c r="E6" s="144"/>
      <c r="F6" s="144"/>
      <c r="G6" s="5"/>
    </row>
    <row r="7" spans="1:9" ht="16.5" customHeight="1" x14ac:dyDescent="0.2">
      <c r="A7" s="145" t="s">
        <v>5</v>
      </c>
      <c r="B7" s="145"/>
      <c r="C7" s="145"/>
      <c r="D7" s="145"/>
      <c r="E7" s="145"/>
      <c r="F7" s="145"/>
      <c r="G7" s="145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42" t="s">
        <v>6</v>
      </c>
      <c r="B9" s="142"/>
      <c r="C9" s="142"/>
      <c r="D9" s="142"/>
      <c r="E9" s="142"/>
      <c r="F9" s="142"/>
      <c r="G9" s="12"/>
      <c r="H9" s="11"/>
      <c r="I9" s="11"/>
    </row>
    <row r="10" spans="1:9" ht="53.25" customHeight="1" x14ac:dyDescent="0.2">
      <c r="A10" s="147" t="s">
        <v>7</v>
      </c>
      <c r="B10" s="149" t="s">
        <v>8</v>
      </c>
      <c r="C10" s="151" t="s">
        <v>9</v>
      </c>
      <c r="D10" s="153" t="s">
        <v>10</v>
      </c>
      <c r="E10" s="154"/>
      <c r="F10" s="155"/>
      <c r="G10" s="11"/>
      <c r="H10" s="11"/>
    </row>
    <row r="11" spans="1:9" ht="14.25" customHeight="1" thickBot="1" x14ac:dyDescent="0.25">
      <c r="A11" s="148"/>
      <c r="B11" s="150"/>
      <c r="C11" s="152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v>3617.1530000000002</v>
      </c>
      <c r="E13" s="22">
        <v>3759.9920000000002</v>
      </c>
      <c r="F13" s="23">
        <v>3824.5520000000001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1590.1320000000003</v>
      </c>
      <c r="E14" s="27">
        <f>E13-E15</f>
        <v>1590.1320819523407</v>
      </c>
      <c r="F14" s="28">
        <f>F13-F15</f>
        <v>1590.1320000000001</v>
      </c>
      <c r="G14" s="29">
        <f>D14-E14</f>
        <v>-8.1952340451607597E-5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2027.021</v>
      </c>
      <c r="E15" s="33">
        <f>E19</f>
        <v>2169.8599180476594</v>
      </c>
      <c r="F15" s="34">
        <f>F19</f>
        <v>2234.42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56" t="s">
        <v>23</v>
      </c>
      <c r="B17" s="157"/>
      <c r="C17" s="160" t="s">
        <v>9</v>
      </c>
      <c r="D17" s="38"/>
      <c r="E17" s="162" t="s">
        <v>10</v>
      </c>
      <c r="F17" s="163"/>
      <c r="G17" s="39"/>
      <c r="H17" s="11"/>
    </row>
    <row r="18" spans="1:9" ht="19.5" hidden="1" customHeight="1" outlineLevel="1" thickBot="1" x14ac:dyDescent="0.25">
      <c r="A18" s="158"/>
      <c r="B18" s="159"/>
      <c r="C18" s="161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64" t="s">
        <v>25</v>
      </c>
      <c r="B19" s="165"/>
      <c r="C19" s="43" t="s">
        <v>18</v>
      </c>
      <c r="D19" s="44">
        <f>D20+D21+D22+D23</f>
        <v>2027.021</v>
      </c>
      <c r="E19" s="44">
        <f>E20+D21+E22+D23</f>
        <v>2169.8599180476594</v>
      </c>
      <c r="F19" s="45">
        <f>F20+D21++D23+F22</f>
        <v>2234.42</v>
      </c>
      <c r="G19" s="46"/>
      <c r="H19" s="11"/>
    </row>
    <row r="20" spans="1:9" ht="26.25" hidden="1" customHeight="1" outlineLevel="1" x14ac:dyDescent="0.2">
      <c r="A20" s="166" t="s">
        <v>26</v>
      </c>
      <c r="B20" s="167"/>
      <c r="C20" s="47" t="s">
        <v>18</v>
      </c>
      <c r="D20" s="48">
        <v>1779.19</v>
      </c>
      <c r="E20" s="48">
        <v>1931.76</v>
      </c>
      <c r="F20" s="49">
        <v>1986.5900000000001</v>
      </c>
      <c r="G20" s="50"/>
      <c r="H20" s="11"/>
    </row>
    <row r="21" spans="1:9" ht="14.25" hidden="1" customHeight="1" outlineLevel="1" x14ac:dyDescent="0.2">
      <c r="A21" s="168" t="s">
        <v>27</v>
      </c>
      <c r="B21" s="169"/>
      <c r="C21" s="51" t="s">
        <v>18</v>
      </c>
      <c r="D21" s="52">
        <v>22.31</v>
      </c>
      <c r="E21" s="53"/>
      <c r="F21" s="54"/>
      <c r="G21" s="50"/>
      <c r="H21" s="11"/>
    </row>
    <row r="22" spans="1:9" ht="27.75" hidden="1" customHeight="1" outlineLevel="1" x14ac:dyDescent="0.2">
      <c r="A22" s="168" t="s">
        <v>28</v>
      </c>
      <c r="B22" s="169"/>
      <c r="C22" s="51" t="s">
        <v>18</v>
      </c>
      <c r="D22" s="55">
        <v>222.291</v>
      </c>
      <c r="E22" s="56">
        <v>212.55991804765938</v>
      </c>
      <c r="F22" s="57">
        <v>222.29</v>
      </c>
      <c r="G22" s="50"/>
      <c r="H22" s="11"/>
    </row>
    <row r="23" spans="1:9" ht="25.5" hidden="1" customHeight="1" outlineLevel="1" thickBot="1" x14ac:dyDescent="0.3">
      <c r="A23" s="170" t="s">
        <v>29</v>
      </c>
      <c r="B23" s="171"/>
      <c r="C23" s="58" t="s">
        <v>18</v>
      </c>
      <c r="D23" s="59">
        <v>3.23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46" t="s">
        <v>30</v>
      </c>
      <c r="B26" s="146"/>
      <c r="C26" s="146"/>
      <c r="D26" s="146"/>
      <c r="E26" s="146"/>
      <c r="F26" s="146"/>
      <c r="G26" s="146"/>
    </row>
    <row r="27" spans="1:9" ht="8.25" customHeight="1" thickBot="1" x14ac:dyDescent="0.25">
      <c r="B27" s="36"/>
      <c r="C27" s="37"/>
    </row>
    <row r="28" spans="1:9" ht="48.75" customHeight="1" x14ac:dyDescent="0.2">
      <c r="A28" s="147" t="s">
        <v>7</v>
      </c>
      <c r="B28" s="149" t="s">
        <v>8</v>
      </c>
      <c r="C28" s="151" t="s">
        <v>9</v>
      </c>
      <c r="D28" s="153" t="s">
        <v>10</v>
      </c>
      <c r="E28" s="155"/>
    </row>
    <row r="29" spans="1:9" ht="16.5" customHeight="1" thickBot="1" x14ac:dyDescent="0.25">
      <c r="A29" s="148"/>
      <c r="B29" s="150"/>
      <c r="C29" s="152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3699.1390000000001</v>
      </c>
      <c r="E31" s="67">
        <v>3778.864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1458.7838805307315</v>
      </c>
      <c r="E32" s="69">
        <f>E31-E33</f>
        <v>1458.7840000000001</v>
      </c>
      <c r="F32" s="29"/>
      <c r="G32" s="29">
        <f>E32-D32</f>
        <v>1.1946926861128304E-4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2240.3551194692686</v>
      </c>
      <c r="E33" s="71">
        <f>E37</f>
        <v>2320.08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174" t="s">
        <v>31</v>
      </c>
      <c r="B35" s="175"/>
      <c r="C35" s="178" t="s">
        <v>9</v>
      </c>
      <c r="D35" s="180" t="s">
        <v>10</v>
      </c>
      <c r="E35" s="181"/>
      <c r="F35" s="6"/>
    </row>
    <row r="36" spans="1:9" ht="15.75" hidden="1" outlineLevel="1" thickBot="1" x14ac:dyDescent="0.25">
      <c r="A36" s="176"/>
      <c r="B36" s="177"/>
      <c r="C36" s="179"/>
      <c r="D36" s="73" t="s">
        <v>12</v>
      </c>
      <c r="E36" s="74" t="s">
        <v>13</v>
      </c>
    </row>
    <row r="37" spans="1:9" ht="25.5" hidden="1" customHeight="1" outlineLevel="1" thickBot="1" x14ac:dyDescent="0.25">
      <c r="A37" s="182" t="s">
        <v>25</v>
      </c>
      <c r="B37" s="183"/>
      <c r="C37" s="75" t="s">
        <v>18</v>
      </c>
      <c r="D37" s="76">
        <f>D38+D39+D40+D41</f>
        <v>2240.3551194692686</v>
      </c>
      <c r="E37" s="77">
        <f>E38+D39+E40+D41</f>
        <v>2320.08</v>
      </c>
      <c r="F37" s="29"/>
      <c r="G37" s="11"/>
    </row>
    <row r="38" spans="1:9" ht="26.25" hidden="1" customHeight="1" outlineLevel="1" x14ac:dyDescent="0.2">
      <c r="A38" s="184" t="s">
        <v>32</v>
      </c>
      <c r="B38" s="185"/>
      <c r="C38" s="78" t="s">
        <v>18</v>
      </c>
      <c r="D38" s="79">
        <f>E20</f>
        <v>1931.76</v>
      </c>
      <c r="E38" s="80">
        <f>F20</f>
        <v>1986.5900000000001</v>
      </c>
      <c r="F38" s="29"/>
    </row>
    <row r="39" spans="1:9" ht="26.25" hidden="1" customHeight="1" outlineLevel="1" x14ac:dyDescent="0.2">
      <c r="A39" s="186" t="s">
        <v>33</v>
      </c>
      <c r="B39" s="187"/>
      <c r="C39" s="81" t="s">
        <v>18</v>
      </c>
      <c r="D39" s="188">
        <f>D21</f>
        <v>22.31</v>
      </c>
      <c r="E39" s="189"/>
      <c r="H39" s="29"/>
      <c r="I39" s="29"/>
    </row>
    <row r="40" spans="1:9" ht="21" hidden="1" customHeight="1" outlineLevel="1" x14ac:dyDescent="0.2">
      <c r="A40" s="186" t="s">
        <v>34</v>
      </c>
      <c r="B40" s="187"/>
      <c r="C40" s="81" t="s">
        <v>18</v>
      </c>
      <c r="D40" s="55">
        <v>283.37511946926884</v>
      </c>
      <c r="E40" s="57">
        <v>308.27</v>
      </c>
      <c r="F40" s="29"/>
      <c r="G40" s="29"/>
      <c r="H40" s="29"/>
    </row>
    <row r="41" spans="1:9" ht="22.5" hidden="1" customHeight="1" outlineLevel="1" thickBot="1" x14ac:dyDescent="0.25">
      <c r="A41" s="172" t="s">
        <v>29</v>
      </c>
      <c r="B41" s="173"/>
      <c r="C41" s="75" t="s">
        <v>18</v>
      </c>
      <c r="D41" s="59">
        <v>2.91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  <row r="47" spans="1:9" ht="15" x14ac:dyDescent="0.25">
      <c r="B47" s="36"/>
      <c r="C47" s="37"/>
      <c r="D47" s="62"/>
      <c r="E47" s="62"/>
    </row>
    <row r="48" spans="1:9" ht="15" x14ac:dyDescent="0.25">
      <c r="B48" s="36"/>
      <c r="C48" s="37"/>
      <c r="D48" s="62"/>
      <c r="E48" s="62"/>
    </row>
    <row r="49" spans="2:5" ht="15" x14ac:dyDescent="0.25">
      <c r="B49" s="36"/>
      <c r="C49" s="37"/>
      <c r="D49" s="62"/>
      <c r="E49" s="62"/>
    </row>
    <row r="50" spans="2:5" ht="15" x14ac:dyDescent="0.25">
      <c r="B50" s="36"/>
      <c r="C50" s="37"/>
      <c r="D50" s="62"/>
      <c r="E50" s="62"/>
    </row>
  </sheetData>
  <mergeCells count="32"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zoomScale="86" zoomScaleNormal="100" zoomScaleSheetLayoutView="86" workbookViewId="0">
      <selection activeCell="A32" sqref="A32:XFD40"/>
    </sheetView>
  </sheetViews>
  <sheetFormatPr defaultRowHeight="12.75" outlineLevelRow="1" x14ac:dyDescent="0.2"/>
  <cols>
    <col min="1" max="1" width="8.7109375" style="35" customWidth="1"/>
    <col min="2" max="2" width="55.42578125" style="83" customWidth="1"/>
    <col min="3" max="3" width="15.7109375" style="84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5" width="9.140625" style="6" hidden="1" customWidth="1"/>
    <col min="16" max="16" width="0" style="6" hidden="1" customWidth="1"/>
    <col min="17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43" t="s">
        <v>0</v>
      </c>
      <c r="B2" s="143"/>
      <c r="C2" s="143"/>
      <c r="D2" s="143"/>
      <c r="H2" s="6" t="s">
        <v>1</v>
      </c>
    </row>
    <row r="3" spans="1:8" ht="18" x14ac:dyDescent="0.25">
      <c r="A3" s="143" t="s">
        <v>2</v>
      </c>
      <c r="B3" s="143"/>
      <c r="C3" s="143"/>
      <c r="D3" s="143"/>
      <c r="H3" s="6" t="s">
        <v>3</v>
      </c>
    </row>
    <row r="4" spans="1:8" ht="18" x14ac:dyDescent="0.25">
      <c r="A4" s="143" t="s">
        <v>4</v>
      </c>
      <c r="B4" s="143"/>
      <c r="C4" s="143"/>
      <c r="D4" s="143"/>
    </row>
    <row r="5" spans="1:8" ht="9" customHeight="1" x14ac:dyDescent="0.2">
      <c r="A5" s="144" t="str">
        <f>H2</f>
        <v>на территории Тюменской области, ХМАО и ЯНАО в марте 2016 года (прогноз)</v>
      </c>
      <c r="B5" s="144"/>
      <c r="C5" s="144"/>
      <c r="D5" s="144"/>
    </row>
    <row r="6" spans="1:8" s="85" customFormat="1" ht="30" customHeight="1" x14ac:dyDescent="0.25">
      <c r="A6" s="144"/>
      <c r="B6" s="144"/>
      <c r="C6" s="144"/>
      <c r="D6" s="144"/>
    </row>
    <row r="7" spans="1:8" ht="18.75" customHeight="1" x14ac:dyDescent="0.2">
      <c r="A7" s="145" t="s">
        <v>35</v>
      </c>
      <c r="B7" s="145"/>
      <c r="C7" s="145"/>
      <c r="D7" s="145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46" t="s">
        <v>6</v>
      </c>
      <c r="B9" s="146"/>
      <c r="C9" s="146"/>
      <c r="D9" s="146"/>
      <c r="E9" s="11"/>
      <c r="F9" s="11"/>
    </row>
    <row r="10" spans="1:8" ht="43.5" customHeight="1" x14ac:dyDescent="0.2">
      <c r="A10" s="147" t="s">
        <v>7</v>
      </c>
      <c r="B10" s="149" t="s">
        <v>8</v>
      </c>
      <c r="C10" s="151" t="s">
        <v>9</v>
      </c>
      <c r="D10" s="86" t="s">
        <v>10</v>
      </c>
      <c r="E10" s="11"/>
      <c r="F10" s="11"/>
    </row>
    <row r="11" spans="1:8" ht="14.25" customHeight="1" thickBot="1" x14ac:dyDescent="0.25">
      <c r="A11" s="148"/>
      <c r="B11" s="150"/>
      <c r="C11" s="152"/>
      <c r="D11" s="14" t="s">
        <v>36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2933.518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1695.5804357579534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7">
        <f>D19</f>
        <v>1237.9375642420466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56" t="s">
        <v>23</v>
      </c>
      <c r="B17" s="157"/>
      <c r="C17" s="160" t="s">
        <v>9</v>
      </c>
      <c r="D17" s="88" t="s">
        <v>10</v>
      </c>
      <c r="E17" s="39"/>
      <c r="F17" s="11"/>
    </row>
    <row r="18" spans="1:7" ht="13.5" hidden="1" outlineLevel="1" thickBot="1" x14ac:dyDescent="0.25">
      <c r="A18" s="158"/>
      <c r="B18" s="159"/>
      <c r="C18" s="161"/>
      <c r="D18" s="89" t="s">
        <v>36</v>
      </c>
      <c r="E18" s="42"/>
      <c r="F18" s="11"/>
    </row>
    <row r="19" spans="1:7" ht="28.5" hidden="1" customHeight="1" outlineLevel="1" thickBot="1" x14ac:dyDescent="0.25">
      <c r="A19" s="164" t="s">
        <v>25</v>
      </c>
      <c r="B19" s="165"/>
      <c r="C19" s="43" t="s">
        <v>18</v>
      </c>
      <c r="D19" s="90">
        <f>D20+D22+D23+D21</f>
        <v>1237.9375642420466</v>
      </c>
      <c r="E19" s="46"/>
      <c r="F19" s="11"/>
    </row>
    <row r="20" spans="1:7" ht="26.25" hidden="1" customHeight="1" outlineLevel="1" x14ac:dyDescent="0.2">
      <c r="A20" s="166" t="s">
        <v>26</v>
      </c>
      <c r="B20" s="167"/>
      <c r="C20" s="47" t="s">
        <v>18</v>
      </c>
      <c r="D20" s="91">
        <v>1085.71</v>
      </c>
      <c r="E20" s="50"/>
      <c r="F20" s="11"/>
    </row>
    <row r="21" spans="1:7" ht="14.25" hidden="1" customHeight="1" outlineLevel="1" x14ac:dyDescent="0.2">
      <c r="A21" s="168" t="s">
        <v>27</v>
      </c>
      <c r="B21" s="169"/>
      <c r="C21" s="51" t="s">
        <v>18</v>
      </c>
      <c r="D21" s="92">
        <f>'1 ЦК'!D21</f>
        <v>22.31</v>
      </c>
      <c r="E21" s="50"/>
      <c r="F21" s="11"/>
    </row>
    <row r="22" spans="1:7" ht="27.75" hidden="1" customHeight="1" outlineLevel="1" x14ac:dyDescent="0.2">
      <c r="A22" s="168" t="s">
        <v>28</v>
      </c>
      <c r="B22" s="169"/>
      <c r="C22" s="51" t="s">
        <v>18</v>
      </c>
      <c r="D22" s="93">
        <v>126.68756424204659</v>
      </c>
      <c r="E22" s="50"/>
      <c r="F22" s="63"/>
    </row>
    <row r="23" spans="1:7" ht="25.5" hidden="1" customHeight="1" outlineLevel="1" thickBot="1" x14ac:dyDescent="0.3">
      <c r="A23" s="170" t="s">
        <v>29</v>
      </c>
      <c r="B23" s="171"/>
      <c r="C23" s="58" t="s">
        <v>18</v>
      </c>
      <c r="D23" s="94">
        <f>'1 ЦК'!D23</f>
        <v>3.23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customHeight="1" thickBot="1" x14ac:dyDescent="0.25">
      <c r="A25" s="146" t="s">
        <v>30</v>
      </c>
      <c r="B25" s="146"/>
      <c r="C25" s="146"/>
      <c r="D25" s="146"/>
      <c r="E25" s="11"/>
      <c r="F25" s="11"/>
    </row>
    <row r="26" spans="1:7" ht="43.5" customHeight="1" x14ac:dyDescent="0.2">
      <c r="A26" s="147" t="s">
        <v>7</v>
      </c>
      <c r="B26" s="149" t="s">
        <v>8</v>
      </c>
      <c r="C26" s="151" t="s">
        <v>9</v>
      </c>
      <c r="D26" s="86" t="s">
        <v>10</v>
      </c>
      <c r="E26" s="11"/>
      <c r="F26" s="11"/>
    </row>
    <row r="27" spans="1:7" ht="14.25" customHeight="1" thickBot="1" x14ac:dyDescent="0.25">
      <c r="A27" s="148"/>
      <c r="B27" s="150"/>
      <c r="C27" s="152"/>
      <c r="D27" s="14" t="s">
        <v>37</v>
      </c>
    </row>
    <row r="28" spans="1:7" ht="15.75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customHeight="1" x14ac:dyDescent="0.2">
      <c r="A29" s="19" t="s">
        <v>16</v>
      </c>
      <c r="B29" s="20" t="s">
        <v>17</v>
      </c>
      <c r="C29" s="21" t="s">
        <v>18</v>
      </c>
      <c r="D29" s="23">
        <v>4099.393</v>
      </c>
      <c r="E29" s="11"/>
      <c r="F29" s="11"/>
      <c r="G29" s="11"/>
    </row>
    <row r="30" spans="1:7" ht="30.75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1894.0889561918807</v>
      </c>
      <c r="E30" s="11"/>
      <c r="F30" s="11"/>
      <c r="G30" s="11"/>
    </row>
    <row r="31" spans="1:7" ht="31.5" customHeight="1" thickBot="1" x14ac:dyDescent="0.25">
      <c r="A31" s="30" t="s">
        <v>21</v>
      </c>
      <c r="B31" s="31" t="s">
        <v>22</v>
      </c>
      <c r="C31" s="32" t="s">
        <v>18</v>
      </c>
      <c r="D31" s="87">
        <f>D35</f>
        <v>2205.3040438081193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56" t="s">
        <v>23</v>
      </c>
      <c r="B33" s="157"/>
      <c r="C33" s="160" t="s">
        <v>9</v>
      </c>
      <c r="D33" s="88" t="s">
        <v>10</v>
      </c>
      <c r="E33" s="39"/>
      <c r="F33" s="11"/>
    </row>
    <row r="34" spans="1:6" ht="13.5" hidden="1" outlineLevel="1" thickBot="1" x14ac:dyDescent="0.25">
      <c r="A34" s="158"/>
      <c r="B34" s="159"/>
      <c r="C34" s="161"/>
      <c r="D34" s="89" t="s">
        <v>37</v>
      </c>
      <c r="E34" s="42"/>
      <c r="F34" s="11"/>
    </row>
    <row r="35" spans="1:6" ht="28.5" hidden="1" customHeight="1" outlineLevel="1" thickBot="1" x14ac:dyDescent="0.25">
      <c r="A35" s="164" t="s">
        <v>25</v>
      </c>
      <c r="B35" s="165"/>
      <c r="C35" s="43" t="s">
        <v>18</v>
      </c>
      <c r="D35" s="90">
        <f>D36+D38+D39+D37</f>
        <v>2205.3040438081193</v>
      </c>
      <c r="E35" s="46"/>
      <c r="F35" s="11"/>
    </row>
    <row r="36" spans="1:6" hidden="1" outlineLevel="1" x14ac:dyDescent="0.2">
      <c r="A36" s="166" t="s">
        <v>26</v>
      </c>
      <c r="B36" s="167"/>
      <c r="C36" s="47" t="s">
        <v>18</v>
      </c>
      <c r="D36" s="91">
        <v>1931.76</v>
      </c>
      <c r="E36" s="50"/>
      <c r="F36" s="11"/>
    </row>
    <row r="37" spans="1:6" hidden="1" outlineLevel="1" x14ac:dyDescent="0.2">
      <c r="A37" s="168" t="s">
        <v>27</v>
      </c>
      <c r="B37" s="169"/>
      <c r="C37" s="51" t="s">
        <v>18</v>
      </c>
      <c r="D37" s="92">
        <f>'1 ЦК'!D39:E39</f>
        <v>22.31</v>
      </c>
      <c r="E37" s="50"/>
      <c r="F37" s="11"/>
    </row>
    <row r="38" spans="1:6" ht="27" hidden="1" customHeight="1" outlineLevel="1" x14ac:dyDescent="0.2">
      <c r="A38" s="190" t="s">
        <v>34</v>
      </c>
      <c r="B38" s="191"/>
      <c r="C38" s="51" t="s">
        <v>18</v>
      </c>
      <c r="D38" s="93">
        <v>248.32404380811946</v>
      </c>
      <c r="E38" s="50"/>
      <c r="F38" s="63"/>
    </row>
    <row r="39" spans="1:6" ht="25.5" hidden="1" customHeight="1" outlineLevel="1" thickBot="1" x14ac:dyDescent="0.3">
      <c r="A39" s="170" t="s">
        <v>29</v>
      </c>
      <c r="B39" s="171"/>
      <c r="C39" s="58" t="s">
        <v>18</v>
      </c>
      <c r="D39" s="94">
        <f>'1 ЦК'!D41:E41</f>
        <v>2.91</v>
      </c>
      <c r="E39" s="62"/>
      <c r="F39" s="11"/>
    </row>
    <row r="40" spans="1:6" hidden="1" collapsed="1" x14ac:dyDescent="0.2"/>
  </sheetData>
  <mergeCells count="27">
    <mergeCell ref="C17:C18"/>
    <mergeCell ref="A38:B38"/>
    <mergeCell ref="A39:B39"/>
    <mergeCell ref="A26:A27"/>
    <mergeCell ref="B26:B27"/>
    <mergeCell ref="C26:C27"/>
    <mergeCell ref="A33:B34"/>
    <mergeCell ref="C33:C34"/>
    <mergeCell ref="A35:B35"/>
    <mergeCell ref="A36:B36"/>
    <mergeCell ref="A37:B37"/>
    <mergeCell ref="A25:D25"/>
    <mergeCell ref="A9:D9"/>
    <mergeCell ref="A2:D2"/>
    <mergeCell ref="A3:D3"/>
    <mergeCell ref="A4:D4"/>
    <mergeCell ref="A5:D6"/>
    <mergeCell ref="A7:D7"/>
    <mergeCell ref="A19:B19"/>
    <mergeCell ref="A20:B20"/>
    <mergeCell ref="A21:B21"/>
    <mergeCell ref="A22:B22"/>
    <mergeCell ref="A23:B23"/>
    <mergeCell ref="A10:A11"/>
    <mergeCell ref="B10:B11"/>
    <mergeCell ref="C10:C11"/>
    <mergeCell ref="A17:B1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zoomScale="84" zoomScaleNormal="100" zoomScaleSheetLayoutView="84" workbookViewId="0">
      <selection activeCell="B41" sqref="B41"/>
    </sheetView>
  </sheetViews>
  <sheetFormatPr defaultRowHeight="12.75" x14ac:dyDescent="0.2"/>
  <cols>
    <col min="1" max="1" width="8.7109375" style="35" customWidth="1"/>
    <col min="2" max="2" width="55.7109375" style="83" customWidth="1"/>
    <col min="3" max="3" width="15.7109375" style="84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3" width="14.42578125" style="6" hidden="1" customWidth="1"/>
    <col min="14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43" t="s">
        <v>0</v>
      </c>
      <c r="B1" s="143"/>
      <c r="C1" s="143"/>
      <c r="D1" s="143"/>
      <c r="E1" s="143"/>
      <c r="F1" s="143"/>
    </row>
    <row r="2" spans="1:8" ht="18" x14ac:dyDescent="0.25">
      <c r="A2" s="143" t="s">
        <v>2</v>
      </c>
      <c r="B2" s="143"/>
      <c r="C2" s="143"/>
      <c r="D2" s="143"/>
      <c r="E2" s="143"/>
      <c r="F2" s="143"/>
      <c r="H2" s="6" t="s">
        <v>1</v>
      </c>
    </row>
    <row r="3" spans="1:8" ht="18" x14ac:dyDescent="0.25">
      <c r="A3" s="143" t="s">
        <v>4</v>
      </c>
      <c r="B3" s="143"/>
      <c r="C3" s="143"/>
      <c r="D3" s="143"/>
      <c r="E3" s="143"/>
      <c r="F3" s="143"/>
      <c r="H3" s="6" t="s">
        <v>3</v>
      </c>
    </row>
    <row r="4" spans="1:8" ht="9" customHeight="1" x14ac:dyDescent="0.2">
      <c r="A4" s="194" t="str">
        <f>'1 ЦК'!A5</f>
        <v>на территории Тюменской области, ХМАО и ЯНАО в марте 2016 года (прогноз)</v>
      </c>
      <c r="B4" s="144"/>
      <c r="C4" s="144"/>
      <c r="D4" s="144"/>
      <c r="E4" s="144"/>
      <c r="F4" s="144"/>
    </row>
    <row r="5" spans="1:8" ht="19.5" customHeight="1" x14ac:dyDescent="0.2">
      <c r="A5" s="144"/>
      <c r="B5" s="144"/>
      <c r="C5" s="144"/>
      <c r="D5" s="144"/>
      <c r="E5" s="144"/>
      <c r="F5" s="144"/>
    </row>
    <row r="6" spans="1:8" ht="21" customHeight="1" x14ac:dyDescent="0.2">
      <c r="A6" s="195" t="s">
        <v>38</v>
      </c>
      <c r="B6" s="195"/>
      <c r="C6" s="195"/>
      <c r="D6" s="195"/>
      <c r="E6" s="195"/>
      <c r="F6" s="195"/>
    </row>
    <row r="7" spans="1:8" ht="15" customHeight="1" thickBot="1" x14ac:dyDescent="0.25"/>
    <row r="8" spans="1:8" ht="24.95" customHeight="1" x14ac:dyDescent="0.2">
      <c r="A8" s="196" t="s">
        <v>7</v>
      </c>
      <c r="B8" s="198" t="s">
        <v>39</v>
      </c>
      <c r="C8" s="200" t="s">
        <v>9</v>
      </c>
      <c r="D8" s="153" t="s">
        <v>10</v>
      </c>
      <c r="E8" s="154"/>
      <c r="F8" s="155"/>
    </row>
    <row r="9" spans="1:8" ht="24.95" customHeight="1" thickBot="1" x14ac:dyDescent="0.25">
      <c r="A9" s="197"/>
      <c r="B9" s="199"/>
      <c r="C9" s="201"/>
      <c r="D9" s="95" t="s">
        <v>36</v>
      </c>
      <c r="E9" s="95" t="s">
        <v>12</v>
      </c>
      <c r="F9" s="14" t="s">
        <v>13</v>
      </c>
    </row>
    <row r="10" spans="1:8" ht="15.75" customHeight="1" x14ac:dyDescent="0.2">
      <c r="A10" s="96" t="s">
        <v>14</v>
      </c>
      <c r="B10" s="97" t="s">
        <v>40</v>
      </c>
      <c r="C10" s="97"/>
      <c r="D10" s="98"/>
      <c r="E10" s="98"/>
      <c r="F10" s="99"/>
      <c r="G10" s="11"/>
      <c r="H10" s="11"/>
    </row>
    <row r="11" spans="1:8" ht="15.75" customHeight="1" x14ac:dyDescent="0.2">
      <c r="A11" s="100" t="s">
        <v>16</v>
      </c>
      <c r="B11" s="101" t="s">
        <v>41</v>
      </c>
      <c r="C11" s="102" t="s">
        <v>42</v>
      </c>
      <c r="D11" s="103">
        <v>397927.61499999999</v>
      </c>
      <c r="E11" s="104">
        <f>D11</f>
        <v>397927.61499999999</v>
      </c>
      <c r="F11" s="105">
        <f>E11</f>
        <v>397927.61499999999</v>
      </c>
      <c r="G11" s="11"/>
      <c r="H11" s="11"/>
    </row>
    <row r="12" spans="1:8" ht="15.75" customHeight="1" x14ac:dyDescent="0.2">
      <c r="A12" s="106" t="s">
        <v>19</v>
      </c>
      <c r="B12" s="107" t="s">
        <v>43</v>
      </c>
      <c r="C12" s="108" t="s">
        <v>42</v>
      </c>
      <c r="D12" s="109">
        <f>D11</f>
        <v>397927.61499999999</v>
      </c>
      <c r="E12" s="110">
        <f>E11</f>
        <v>397927.61499999999</v>
      </c>
      <c r="F12" s="111">
        <f>F11</f>
        <v>397927.61499999999</v>
      </c>
      <c r="G12" s="11"/>
      <c r="H12" s="11"/>
    </row>
    <row r="13" spans="1:8" ht="15.75" customHeight="1" x14ac:dyDescent="0.2">
      <c r="A13" s="100" t="s">
        <v>44</v>
      </c>
      <c r="B13" s="101" t="s">
        <v>17</v>
      </c>
      <c r="C13" s="102" t="s">
        <v>18</v>
      </c>
      <c r="D13" s="103">
        <v>1845.421</v>
      </c>
      <c r="E13" s="103">
        <v>2784.7420000000002</v>
      </c>
      <c r="F13" s="105">
        <v>2839.4940000000001</v>
      </c>
      <c r="G13" s="11"/>
      <c r="H13" s="11"/>
    </row>
    <row r="14" spans="1:8" ht="25.5" x14ac:dyDescent="0.2">
      <c r="A14" s="106" t="s">
        <v>45</v>
      </c>
      <c r="B14" s="107" t="s">
        <v>46</v>
      </c>
      <c r="C14" s="108" t="s">
        <v>18</v>
      </c>
      <c r="D14" s="109">
        <f>E14</f>
        <v>827.47464150104543</v>
      </c>
      <c r="E14" s="110">
        <f>E13-E15</f>
        <v>827.47464150104543</v>
      </c>
      <c r="F14" s="112">
        <f>E14</f>
        <v>827.47464150104543</v>
      </c>
      <c r="G14" s="11"/>
      <c r="H14" s="11"/>
    </row>
    <row r="15" spans="1:8" ht="28.5" customHeight="1" thickBot="1" x14ac:dyDescent="0.25">
      <c r="A15" s="113" t="s">
        <v>47</v>
      </c>
      <c r="B15" s="114" t="s">
        <v>22</v>
      </c>
      <c r="C15" s="115" t="s">
        <v>18</v>
      </c>
      <c r="D15" s="116">
        <f>D13-D14</f>
        <v>1017.9463584989546</v>
      </c>
      <c r="E15" s="117">
        <f>E21</f>
        <v>1957.2673584989548</v>
      </c>
      <c r="F15" s="118">
        <f>F13-F14</f>
        <v>2012.0193584989547</v>
      </c>
      <c r="G15" s="11"/>
      <c r="H15" s="11"/>
    </row>
    <row r="16" spans="1:8" x14ac:dyDescent="0.2">
      <c r="A16" s="119"/>
      <c r="B16" s="120"/>
      <c r="C16" s="121"/>
      <c r="D16" s="122"/>
      <c r="E16" s="122"/>
      <c r="F16" s="11"/>
      <c r="G16" s="11"/>
      <c r="H16" s="11"/>
    </row>
    <row r="17" spans="1:8" ht="13.5" thickBot="1" x14ac:dyDescent="0.25">
      <c r="A17" s="123"/>
      <c r="B17" s="120"/>
      <c r="C17" s="9"/>
      <c r="D17" s="122"/>
      <c r="E17" s="122"/>
      <c r="F17" s="11"/>
      <c r="G17" s="11"/>
      <c r="H17" s="11"/>
    </row>
    <row r="18" spans="1:8" ht="47.25" customHeight="1" thickBot="1" x14ac:dyDescent="0.3">
      <c r="A18" s="202" t="s">
        <v>48</v>
      </c>
      <c r="B18" s="203"/>
      <c r="C18" s="203"/>
      <c r="D18" s="203"/>
      <c r="E18" s="203"/>
      <c r="F18" s="204"/>
      <c r="G18" s="11"/>
      <c r="H18" s="11"/>
    </row>
    <row r="19" spans="1:8" ht="12.75" customHeight="1" x14ac:dyDescent="0.2">
      <c r="A19" s="205" t="s">
        <v>49</v>
      </c>
      <c r="B19" s="206"/>
      <c r="C19" s="209" t="s">
        <v>9</v>
      </c>
      <c r="D19" s="211" t="s">
        <v>10</v>
      </c>
      <c r="E19" s="212"/>
      <c r="F19" s="213"/>
      <c r="G19" s="11"/>
      <c r="H19" s="11"/>
    </row>
    <row r="20" spans="1:8" ht="13.5" customHeight="1" thickBot="1" x14ac:dyDescent="0.25">
      <c r="A20" s="207"/>
      <c r="B20" s="208"/>
      <c r="C20" s="210"/>
      <c r="D20" s="124" t="s">
        <v>36</v>
      </c>
      <c r="E20" s="125" t="s">
        <v>12</v>
      </c>
      <c r="F20" s="126" t="s">
        <v>13</v>
      </c>
      <c r="G20" s="11"/>
      <c r="H20" s="11"/>
    </row>
    <row r="21" spans="1:8" ht="30.75" customHeight="1" x14ac:dyDescent="0.2">
      <c r="A21" s="214" t="s">
        <v>50</v>
      </c>
      <c r="B21" s="215"/>
      <c r="C21" s="127" t="s">
        <v>18</v>
      </c>
      <c r="D21" s="128">
        <f>D15</f>
        <v>1017.9463584989546</v>
      </c>
      <c r="E21" s="129">
        <f>E25+D26+D27</f>
        <v>1957.2673584989548</v>
      </c>
      <c r="F21" s="130">
        <f>F15</f>
        <v>2012.0193584989547</v>
      </c>
      <c r="G21" s="11"/>
      <c r="H21" s="11"/>
    </row>
    <row r="22" spans="1:8" ht="30.75" customHeight="1" x14ac:dyDescent="0.2">
      <c r="A22" s="192" t="s">
        <v>51</v>
      </c>
      <c r="B22" s="193"/>
      <c r="C22" s="26"/>
      <c r="D22" s="131"/>
      <c r="E22" s="132"/>
      <c r="F22" s="133"/>
      <c r="G22" s="11"/>
      <c r="H22" s="11"/>
    </row>
    <row r="23" spans="1:8" ht="30.75" customHeight="1" x14ac:dyDescent="0.2">
      <c r="A23" s="221" t="s">
        <v>52</v>
      </c>
      <c r="B23" s="222"/>
      <c r="C23" s="26" t="s">
        <v>53</v>
      </c>
      <c r="D23" s="134">
        <v>744311.06</v>
      </c>
      <c r="E23" s="135">
        <v>1237545.43</v>
      </c>
      <c r="F23" s="136">
        <v>513716.51</v>
      </c>
      <c r="G23" s="223" t="s">
        <v>54</v>
      </c>
      <c r="H23" s="11"/>
    </row>
    <row r="24" spans="1:8" ht="30.75" customHeight="1" x14ac:dyDescent="0.2">
      <c r="A24" s="221" t="s">
        <v>55</v>
      </c>
      <c r="B24" s="222"/>
      <c r="C24" s="26" t="s">
        <v>18</v>
      </c>
      <c r="D24" s="134">
        <v>59.42</v>
      </c>
      <c r="E24" s="135">
        <v>190.77</v>
      </c>
      <c r="F24" s="136">
        <v>382.94</v>
      </c>
      <c r="G24" s="224"/>
      <c r="H24" s="11"/>
    </row>
    <row r="25" spans="1:8" ht="30.75" customHeight="1" x14ac:dyDescent="0.2">
      <c r="A25" s="192" t="s">
        <v>26</v>
      </c>
      <c r="B25" s="193"/>
      <c r="C25" s="137" t="s">
        <v>18</v>
      </c>
      <c r="D25" s="138">
        <f>'3 ЦК'!D20</f>
        <v>1085.71</v>
      </c>
      <c r="E25" s="139">
        <f>'1 ЦК'!E20</f>
        <v>1931.76</v>
      </c>
      <c r="F25" s="140">
        <f>'1 ЦК'!F20</f>
        <v>1986.5900000000001</v>
      </c>
      <c r="G25" s="225"/>
      <c r="H25" s="11"/>
    </row>
    <row r="26" spans="1:8" ht="30.75" customHeight="1" x14ac:dyDescent="0.2">
      <c r="A26" s="226" t="s">
        <v>56</v>
      </c>
      <c r="B26" s="227"/>
      <c r="C26" s="137" t="s">
        <v>18</v>
      </c>
      <c r="D26" s="228">
        <f>'1 ЦК'!D21</f>
        <v>22.31</v>
      </c>
      <c r="E26" s="229"/>
      <c r="F26" s="230"/>
      <c r="G26" s="11"/>
      <c r="H26" s="11"/>
    </row>
    <row r="27" spans="1:8" ht="30.75" customHeight="1" thickBot="1" x14ac:dyDescent="0.25">
      <c r="A27" s="216" t="s">
        <v>29</v>
      </c>
      <c r="B27" s="217"/>
      <c r="C27" s="141" t="s">
        <v>18</v>
      </c>
      <c r="D27" s="218">
        <v>3.1973584989548911</v>
      </c>
      <c r="E27" s="219"/>
      <c r="F27" s="220"/>
      <c r="G27" s="11"/>
      <c r="H27" s="11"/>
    </row>
  </sheetData>
  <mergeCells count="23">
    <mergeCell ref="A27:B27"/>
    <mergeCell ref="D27:F27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2016-08-10T06:27:37Z</dcterms:created>
  <dcterms:modified xsi:type="dcterms:W3CDTF">2016-08-10T08:48:38Z</dcterms:modified>
</cp:coreProperties>
</file>