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3955" windowHeight="11310"/>
  </bookViews>
  <sheets>
    <sheet name="1 ЦК" sheetId="1" r:id="rId1"/>
    <sheet name="3 ЦК" sheetId="2" r:id="rId2"/>
    <sheet name="5 ЦК" sheetId="3" r:id="rId3"/>
  </sheets>
  <externalReferences>
    <externalReference r:id="rId4"/>
  </externalReferences>
  <definedNames>
    <definedName name="_fio1">#REF!</definedName>
    <definedName name="_fio2">#REF!</definedName>
    <definedName name="_tst1">#REF!</definedName>
    <definedName name="_tst2">#REF!</definedName>
    <definedName name="_tst3">#REF!</definedName>
    <definedName name="_tst4">#REF!</definedName>
    <definedName name="_tst5">#REF!</definedName>
    <definedName name="ADDR_OC">#REF!</definedName>
    <definedName name="buyer">#REF!</definedName>
    <definedName name="buyer_adr">#REF!</definedName>
    <definedName name="buyer_dog">#REF!</definedName>
    <definedName name="buyer_innkpp">#REF!</definedName>
    <definedName name="CAPT">#REF!</definedName>
    <definedName name="cargo">#REF!</definedName>
    <definedName name="duties1">#REF!</definedName>
    <definedName name="duties2">#REF!</definedName>
    <definedName name="FOR_PERIOD">#REF!</definedName>
    <definedName name="gtp">#REF!</definedName>
    <definedName name="lv_auth1">#REF!</definedName>
    <definedName name="lv_auth2">#REF!</definedName>
    <definedName name="main_table">#REF!</definedName>
    <definedName name="n_4">{"","стоz","двестиz","тристаz","четырестаz","пятьсотz","шестьсотz","семьсотz","восемьсотz","девятьсотz"}</definedName>
    <definedName name="n0">"000000000000"&amp;MID(1/2,2,1)&amp;"00"</definedName>
    <definedName name="n0x">IF([1]!n_3=1,[1]!n_2,[1]!n_3&amp;[1]!n_1)</definedName>
    <definedName name="n1x">IF([1]!n_3=1,[1]!n_2,[1]!n_3&amp;'[1]перевод цифр'!n_5)</definedName>
    <definedName name="NAME_OC">#REF!</definedName>
    <definedName name="number_schet">#REF!</definedName>
    <definedName name="PRICE_ТЭК">#REF!</definedName>
    <definedName name="RANGE">#REF!</definedName>
    <definedName name="seller">#REF!</definedName>
    <definedName name="seller_adr">#REF!</definedName>
    <definedName name="seller_innkpp">#REF!</definedName>
    <definedName name="seller_name">#REF!</definedName>
    <definedName name="spell_sum">#REF!</definedName>
    <definedName name="subjects">#REF!</definedName>
    <definedName name="subsum_table">#REF!</definedName>
    <definedName name="VKBEZ">#REF!</definedName>
    <definedName name="_xlnm.Database">#REF!</definedName>
    <definedName name="мил">{0,"овz";1,"z";2,"аz";5,"овz"}</definedName>
    <definedName name="_xlnm.Print_Area" localSheetId="0">'1 ЦК'!$A$1:$F$41</definedName>
    <definedName name="_xlnm.Print_Area" localSheetId="1">'3 ЦК'!$A$1:$D$39</definedName>
    <definedName name="_xlnm.Print_Area" localSheetId="2">'5 ЦК'!$A$1:$F$27</definedName>
    <definedName name="тыс">{0,"тысячz";1,"тысячаz";2,"тысячиz";5,"тысячz"}</definedName>
  </definedNames>
  <calcPr calcId="145621"/>
</workbook>
</file>

<file path=xl/calcChain.xml><?xml version="1.0" encoding="utf-8"?>
<calcChain xmlns="http://schemas.openxmlformats.org/spreadsheetml/2006/main">
  <c r="D21" i="2" l="1"/>
  <c r="D23" i="2"/>
  <c r="D39" i="2"/>
  <c r="D19" i="2" l="1"/>
  <c r="A5" i="1"/>
  <c r="A4" i="3" s="1"/>
  <c r="D12" i="3"/>
  <c r="E11" i="3"/>
  <c r="E12" i="3" s="1"/>
  <c r="H3" i="3"/>
  <c r="H2" i="3"/>
  <c r="H3" i="2"/>
  <c r="H2" i="2"/>
  <c r="A5" i="2" s="1"/>
  <c r="D26" i="3"/>
  <c r="E38" i="1"/>
  <c r="D38" i="1"/>
  <c r="D19" i="1"/>
  <c r="D15" i="1" s="1"/>
  <c r="E19" i="1"/>
  <c r="E15" i="1" s="1"/>
  <c r="E14" i="1" s="1"/>
  <c r="I14" i="1" s="1"/>
  <c r="F11" i="3" l="1"/>
  <c r="F12" i="3" s="1"/>
  <c r="D37" i="1"/>
  <c r="D33" i="1" s="1"/>
  <c r="D32" i="1" s="1"/>
  <c r="D14" i="1"/>
  <c r="G14" i="1" s="1"/>
  <c r="F19" i="1"/>
  <c r="F15" i="1" s="1"/>
  <c r="D39" i="1"/>
  <c r="D37" i="2" s="1"/>
  <c r="D35" i="2" s="1"/>
  <c r="D31" i="2" s="1"/>
  <c r="D30" i="2" s="1"/>
  <c r="D15" i="2"/>
  <c r="D14" i="2" s="1"/>
  <c r="D25" i="3"/>
  <c r="E25" i="3"/>
  <c r="E21" i="3" s="1"/>
  <c r="E15" i="3" s="1"/>
  <c r="E14" i="3" s="1"/>
  <c r="F14" i="1"/>
  <c r="J14" i="1" s="1"/>
  <c r="F25" i="3"/>
  <c r="E37" i="1" l="1"/>
  <c r="E33" i="1" s="1"/>
  <c r="E32" i="1" s="1"/>
  <c r="G32" i="1" s="1"/>
  <c r="H14" i="1"/>
  <c r="D14" i="3"/>
  <c r="D15" i="3" s="1"/>
  <c r="D21" i="3" s="1"/>
  <c r="F14" i="3"/>
  <c r="F15" i="3" s="1"/>
  <c r="F21" i="3" s="1"/>
</calcChain>
</file>

<file path=xl/sharedStrings.xml><?xml version="1.0" encoding="utf-8"?>
<sst xmlns="http://schemas.openxmlformats.org/spreadsheetml/2006/main" count="189" uniqueCount="57">
  <si>
    <t>Нерегулируемые цены на электрическую энергию (мощность),</t>
  </si>
  <si>
    <t>на территории Тюменской области, ХМАО и ЯНАО в сентябре 2016 года (прогноз)</t>
  </si>
  <si>
    <t>поставляемую ООО "Сургутэнергосбыт"</t>
  </si>
  <si>
    <t xml:space="preserve">на территории Тюменской области, ХМАО и ЯНАО в августе 2016 года (факт)                                                                                                                   </t>
  </si>
  <si>
    <t xml:space="preserve">по договорам энергоснабжения </t>
  </si>
  <si>
    <t>1. Первая ценовая категория</t>
  </si>
  <si>
    <t xml:space="preserve">Нерегулируемые цены в зоне деятельности 
ГП АО "Тюменская энергосбытовая компания" </t>
  </si>
  <si>
    <t>№№ п/п</t>
  </si>
  <si>
    <t>Показатель (группы потребителей с разбивкой тарифа по ставкам и дифференциацией по зонам суток) (тарифы указываются без НДС)</t>
  </si>
  <si>
    <t>Единица                             измерения</t>
  </si>
  <si>
    <t>Уровень напряжения</t>
  </si>
  <si>
    <t>СНI</t>
  </si>
  <si>
    <t>СН2</t>
  </si>
  <si>
    <t>НН</t>
  </si>
  <si>
    <t>1</t>
  </si>
  <si>
    <t>Одноставочный тариф</t>
  </si>
  <si>
    <t>1.1</t>
  </si>
  <si>
    <t>ставка за энергию, в т.ч.</t>
  </si>
  <si>
    <t>руб./МВт*ч</t>
  </si>
  <si>
    <t>1.1.1</t>
  </si>
  <si>
    <t>средневзвешенная нерегулируемая цена на электрическую энергию (мощность)</t>
  </si>
  <si>
    <t>1.1.2</t>
  </si>
  <si>
    <t>плата за услуги, связанная с процессом снабжения электрической энергией (мощностью)</t>
  </si>
  <si>
    <t>Составляющие платы за услуги</t>
  </si>
  <si>
    <t>СН1</t>
  </si>
  <si>
    <t>Плата за услуги, связанная с процессом снабжения электрической энергией (мощностью)</t>
  </si>
  <si>
    <t>Одноставочный тариф на услуги по передаче электрической энергии</t>
  </si>
  <si>
    <t>Сбытовая надбавка ЭСК ООО "Сургутэнергосбыт"</t>
  </si>
  <si>
    <t>Сбытовая надбавка гарантирующего поставщика АО "Тюменская энергосбытовая компания"</t>
  </si>
  <si>
    <t>Плата за иные услуги, оказание которых является неотъемлемой частью процесса поставки электрической энергии потребителям</t>
  </si>
  <si>
    <t xml:space="preserve">Нерегулируемые цены в зоне деятельности  ГП АО "ЭК "Восток" </t>
  </si>
  <si>
    <t>Составляющие одноставочной платы за регулируемые услуги по ОАО "Тюменьэнергосбыт"</t>
  </si>
  <si>
    <t xml:space="preserve">Единые (котловые) тарифы на услуги по передаче электрической энергии, одноставочный тариф </t>
  </si>
  <si>
    <t>Сбытовая надбавка гарантирующего поставщика ЭСК ООО "Сургутэнергосбыт"</t>
  </si>
  <si>
    <t>Сбытовая надбавка гарантирующего поставщика АО ЭК "ВОСТОК"</t>
  </si>
  <si>
    <t>2. Третья ценовая категория</t>
  </si>
  <si>
    <t>ВН</t>
  </si>
  <si>
    <t>СН-2</t>
  </si>
  <si>
    <t>3. Пятая ценовая категория</t>
  </si>
  <si>
    <t>Показатель                                                                             (цены указываются без НДС)</t>
  </si>
  <si>
    <t>Двухставочный тариф</t>
  </si>
  <si>
    <t>ставка за мощность, в т.ч.</t>
  </si>
  <si>
    <t>руб./МВт мес.</t>
  </si>
  <si>
    <t>средневзвешенная нерегулируемая цена на мощность</t>
  </si>
  <si>
    <t>1.2</t>
  </si>
  <si>
    <t>1.2.1</t>
  </si>
  <si>
    <t>средневзвешенная нерегулируемая цена на электрическую энергию</t>
  </si>
  <si>
    <t>1.2.2</t>
  </si>
  <si>
    <t>Величина платы за услуги, оказание которых неразрыво связано с процессом снабжения потребителей электрической энергией, цены (тарифы), котрые подлежат государственному регулированию и сбытовая надбавка энергосбытовой компании</t>
  </si>
  <si>
    <t>Наименование</t>
  </si>
  <si>
    <t>Одноставочная плата за услуги, связанная с процессом снабжения электрической энергией (мощностью)</t>
  </si>
  <si>
    <t xml:space="preserve">Двухставочный тариф на услуги по передаче электрической энергии, в т.ч. </t>
  </si>
  <si>
    <t>-ставка на содержание сетей</t>
  </si>
  <si>
    <t>руб./МВт.мес</t>
  </si>
  <si>
    <t>Показатели утвержденные решением РЭК №105 от 19.12.2014</t>
  </si>
  <si>
    <t>-ставка на оплату технологических потерь</t>
  </si>
  <si>
    <t xml:space="preserve">Сбытовая надбавка ООО "Сургутская энергосбытовая компания"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</si>
</sst>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_-* #,##0.000_р_._-;\-* #,##0.000_р_._-;_-* &quot;-&quot;??_р_._-;_-@_-"/>
    <numFmt numFmtId="166" formatCode="#,##0.000"/>
    <numFmt numFmtId="167" formatCode="0.000"/>
    <numFmt numFmtId="170" formatCode="_-* #,##0_-;\-* #,##0_-;_-* &quot;-&quot;_-;_-@_-"/>
    <numFmt numFmtId="171" formatCode="_-* #,##0.00_-;\-* #,##0.00_-;_-* &quot;-&quot;??_-;_-@_-"/>
    <numFmt numFmtId="172" formatCode="_-&quot;Ј&quot;* #,##0_-;\-&quot;Ј&quot;* #,##0_-;_-&quot;Ј&quot;* &quot;-&quot;_-;_-@_-"/>
    <numFmt numFmtId="173" formatCode="_-&quot;Ј&quot;* #,##0.00_-;\-&quot;Ј&quot;* #,##0.00_-;_-&quot;Ј&quot;* &quot;-&quot;??_-;_-@_-"/>
    <numFmt numFmtId="174" formatCode="0.00_)"/>
    <numFmt numFmtId="175" formatCode="_(* #,##0.00_);_(* \(#,##0.00\);_(* &quot;-&quot;??_);_(@_)"/>
  </numFmts>
  <fonts count="4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b/>
      <sz val="10"/>
      <name val="Arial Cyr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rgb="FF0070C0"/>
      <name val="Arial Cyr"/>
      <charset val="204"/>
    </font>
    <font>
      <sz val="13"/>
      <color theme="1"/>
      <name val="Arial"/>
      <family val="2"/>
      <charset val="204"/>
    </font>
    <font>
      <sz val="13"/>
      <color indexed="8"/>
      <name val="Arial"/>
      <family val="2"/>
      <charset val="204"/>
    </font>
    <font>
      <sz val="10"/>
      <name val="Helv"/>
    </font>
    <font>
      <b/>
      <sz val="11"/>
      <color indexed="8"/>
      <name val="Calibri"/>
      <family val="2"/>
      <charset val="204"/>
    </font>
    <font>
      <sz val="10"/>
      <name val="Arial CYR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8"/>
      <name val="Arial"/>
      <family val="2"/>
    </font>
    <font>
      <sz val="7"/>
      <name val="Small Fonts"/>
      <family val="2"/>
      <charset val="204"/>
    </font>
    <font>
      <b/>
      <i/>
      <sz val="16"/>
      <name val="Helv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Arial Cyr"/>
      <charset val="204"/>
    </font>
    <font>
      <u/>
      <sz val="10"/>
      <color indexed="12"/>
      <name val="Arial"/>
      <family val="2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47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MS Sans Serif"/>
      <family val="2"/>
      <charset val="204"/>
    </font>
    <font>
      <sz val="10"/>
      <name val="Times New Roman Cyr"/>
      <charset val="204"/>
    </font>
    <font>
      <sz val="11"/>
      <color theme="1"/>
      <name val="Calibri"/>
      <family val="2"/>
      <scheme val="minor"/>
    </font>
    <font>
      <sz val="11"/>
      <color indexed="47"/>
      <name val="Calibri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</fills>
  <borders count="8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04">
    <xf numFmtId="0" fontId="0" fillId="0" borderId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0" borderId="0"/>
    <xf numFmtId="0" fontId="6" fillId="0" borderId="0"/>
    <xf numFmtId="44" fontId="4" fillId="0" borderId="0" applyFont="0" applyFill="0" applyBorder="0" applyAlignment="0" applyProtection="0"/>
    <xf numFmtId="0" fontId="17" fillId="0" borderId="0"/>
    <xf numFmtId="0" fontId="18" fillId="0" borderId="72" applyNumberFormat="0" applyFill="0" applyAlignment="0" applyProtection="0"/>
    <xf numFmtId="0" fontId="4" fillId="0" borderId="0"/>
    <xf numFmtId="0" fontId="4" fillId="0" borderId="0"/>
    <xf numFmtId="0" fontId="19" fillId="0" borderId="0"/>
    <xf numFmtId="0" fontId="19" fillId="0" borderId="0"/>
    <xf numFmtId="4" fontId="20" fillId="0" borderId="0">
      <alignment vertical="center"/>
    </xf>
    <xf numFmtId="0" fontId="17" fillId="0" borderId="0"/>
    <xf numFmtId="0" fontId="19" fillId="0" borderId="0"/>
    <xf numFmtId="4" fontId="20" fillId="0" borderId="0">
      <alignment vertical="center"/>
    </xf>
    <xf numFmtId="0" fontId="21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4" fontId="20" fillId="0" borderId="0">
      <alignment vertical="center"/>
    </xf>
    <xf numFmtId="0" fontId="17" fillId="0" borderId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9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38" fontId="23" fillId="19" borderId="0" applyNumberFormat="0" applyBorder="0" applyAlignment="0" applyProtection="0"/>
    <xf numFmtId="10" fontId="23" fillId="20" borderId="15" applyNumberFormat="0" applyBorder="0" applyAlignment="0" applyProtection="0"/>
    <xf numFmtId="37" fontId="24" fillId="0" borderId="0"/>
    <xf numFmtId="37" fontId="24" fillId="0" borderId="0"/>
    <xf numFmtId="37" fontId="24" fillId="0" borderId="0"/>
    <xf numFmtId="0" fontId="4" fillId="0" borderId="0"/>
    <xf numFmtId="174" fontId="25" fillId="0" borderId="0"/>
    <xf numFmtId="1" fontId="4" fillId="0" borderId="0">
      <alignment horizontal="right"/>
    </xf>
    <xf numFmtId="0" fontId="17" fillId="0" borderId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24" borderId="0" applyNumberFormat="0" applyBorder="0" applyAlignment="0" applyProtection="0"/>
    <xf numFmtId="0" fontId="26" fillId="10" borderId="73" applyNumberFormat="0" applyAlignment="0" applyProtection="0"/>
    <xf numFmtId="0" fontId="27" fillId="25" borderId="74" applyNumberFormat="0" applyAlignment="0" applyProtection="0"/>
    <xf numFmtId="0" fontId="28" fillId="25" borderId="73" applyNumberFormat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8" fillId="0" borderId="75" applyNumberFormat="0" applyFill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6" fillId="26" borderId="76" applyNumberFormat="0" applyFont="0" applyAlignment="0" applyProtection="0"/>
    <xf numFmtId="0" fontId="34" fillId="0" borderId="0"/>
    <xf numFmtId="0" fontId="35" fillId="0" borderId="77" applyNumberFormat="0" applyFill="0" applyAlignment="0" applyProtection="0"/>
    <xf numFmtId="0" fontId="36" fillId="6" borderId="0" applyNumberFormat="0" applyBorder="0" applyAlignment="0" applyProtection="0"/>
    <xf numFmtId="0" fontId="31" fillId="7" borderId="0" applyNumberFormat="0" applyBorder="0" applyAlignment="0" applyProtection="0"/>
    <xf numFmtId="0" fontId="37" fillId="27" borderId="78" applyNumberFormat="0" applyAlignment="0" applyProtection="0"/>
    <xf numFmtId="0" fontId="3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" fillId="26" borderId="76" applyNumberFormat="0" applyFont="0" applyAlignment="0" applyProtection="0"/>
    <xf numFmtId="0" fontId="39" fillId="28" borderId="0" applyNumberFormat="0" applyBorder="0" applyAlignment="0" applyProtection="0"/>
    <xf numFmtId="0" fontId="34" fillId="0" borderId="0"/>
    <xf numFmtId="0" fontId="13" fillId="26" borderId="76" applyNumberFormat="0" applyFont="0" applyAlignment="0" applyProtection="0"/>
    <xf numFmtId="0" fontId="34" fillId="0" borderId="0"/>
    <xf numFmtId="0" fontId="34" fillId="0" borderId="0"/>
    <xf numFmtId="0" fontId="13" fillId="26" borderId="76" applyNumberFormat="0" applyFont="0" applyAlignment="0" applyProtection="0"/>
    <xf numFmtId="0" fontId="13" fillId="26" borderId="76" applyNumberFormat="0" applyFont="0" applyAlignment="0" applyProtection="0"/>
    <xf numFmtId="0" fontId="13" fillId="26" borderId="76" applyNumberFormat="0" applyFont="0" applyAlignment="0" applyProtection="0"/>
    <xf numFmtId="0" fontId="13" fillId="26" borderId="76" applyNumberFormat="0" applyFont="0" applyAlignment="0" applyProtection="0"/>
    <xf numFmtId="0" fontId="13" fillId="26" borderId="76" applyNumberFormat="0" applyFont="0" applyAlignment="0" applyProtection="0"/>
    <xf numFmtId="0" fontId="13" fillId="26" borderId="76" applyNumberFormat="0" applyFont="0" applyAlignment="0" applyProtection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77" applyNumberFormat="0" applyFill="0" applyAlignment="0" applyProtection="0"/>
    <xf numFmtId="0" fontId="4" fillId="0" borderId="0"/>
    <xf numFmtId="0" fontId="40" fillId="27" borderId="78" applyNumberFormat="0" applyAlignment="0" applyProtection="0"/>
    <xf numFmtId="0" fontId="32" fillId="0" borderId="0" applyNumberFormat="0" applyFill="0" applyBorder="0" applyAlignment="0" applyProtection="0"/>
    <xf numFmtId="0" fontId="41" fillId="0" borderId="79" applyNumberFormat="0" applyFill="0" applyAlignment="0" applyProtection="0"/>
    <xf numFmtId="0" fontId="42" fillId="0" borderId="80" applyNumberFormat="0" applyFill="0" applyAlignment="0" applyProtection="0"/>
    <xf numFmtId="0" fontId="43" fillId="0" borderId="81" applyNumberFormat="0" applyFill="0" applyAlignment="0" applyProtection="0"/>
    <xf numFmtId="0" fontId="43" fillId="0" borderId="0" applyNumberFormat="0" applyFill="0" applyBorder="0" applyAlignment="0" applyProtection="0"/>
    <xf numFmtId="0" fontId="18" fillId="0" borderId="72" applyNumberFormat="0" applyFill="0" applyAlignment="0" applyProtection="0"/>
    <xf numFmtId="0" fontId="40" fillId="27" borderId="78" applyNumberFormat="0" applyAlignment="0" applyProtection="0"/>
    <xf numFmtId="0" fontId="44" fillId="0" borderId="0" applyNumberFormat="0" applyFill="0" applyBorder="0" applyAlignment="0" applyProtection="0"/>
    <xf numFmtId="0" fontId="39" fillId="28" borderId="0" applyNumberFormat="0" applyBorder="0" applyAlignment="0" applyProtection="0"/>
    <xf numFmtId="0" fontId="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6" fillId="0" borderId="0" applyNumberFormat="0"/>
    <xf numFmtId="0" fontId="6" fillId="0" borderId="0"/>
    <xf numFmtId="0" fontId="6" fillId="0" borderId="0"/>
    <xf numFmtId="0" fontId="6" fillId="0" borderId="0"/>
    <xf numFmtId="0" fontId="13" fillId="0" borderId="0"/>
    <xf numFmtId="0" fontId="4" fillId="0" borderId="0" applyNumberFormat="0" applyFont="0" applyFill="0" applyBorder="0" applyAlignment="0" applyProtection="0">
      <alignment vertical="top"/>
    </xf>
    <xf numFmtId="0" fontId="6" fillId="0" borderId="0"/>
    <xf numFmtId="0" fontId="45" fillId="0" borderId="0"/>
    <xf numFmtId="0" fontId="6" fillId="0" borderId="0"/>
    <xf numFmtId="0" fontId="6" fillId="0" borderId="0" applyNumberFormat="0"/>
    <xf numFmtId="0" fontId="45" fillId="0" borderId="0"/>
    <xf numFmtId="0" fontId="46" fillId="0" borderId="0"/>
    <xf numFmtId="0" fontId="21" fillId="0" borderId="0" applyNumberFormat="0" applyFill="0" applyBorder="0" applyAlignment="0" applyProtection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0" fontId="1" fillId="0" borderId="0"/>
    <xf numFmtId="0" fontId="13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47" fillId="0" borderId="0"/>
    <xf numFmtId="0" fontId="13" fillId="0" borderId="0"/>
    <xf numFmtId="0" fontId="4" fillId="0" borderId="0"/>
    <xf numFmtId="0" fontId="1" fillId="0" borderId="0"/>
    <xf numFmtId="0" fontId="6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6" fillId="0" borderId="0" applyNumberFormat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 applyNumberFormat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13" fillId="0" borderId="0"/>
    <xf numFmtId="0" fontId="4" fillId="0" borderId="0"/>
    <xf numFmtId="0" fontId="6" fillId="0" borderId="0" applyNumberFormat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6" fillId="0" borderId="0" applyNumberFormat="0"/>
    <xf numFmtId="0" fontId="1" fillId="0" borderId="0"/>
    <xf numFmtId="0" fontId="6" fillId="0" borderId="0" applyNumberFormat="0"/>
    <xf numFmtId="0" fontId="6" fillId="0" borderId="0" applyNumberFormat="0"/>
    <xf numFmtId="0" fontId="6" fillId="0" borderId="0" applyNumberFormat="0"/>
    <xf numFmtId="0" fontId="13" fillId="0" borderId="0"/>
    <xf numFmtId="0" fontId="4" fillId="0" borderId="0"/>
    <xf numFmtId="0" fontId="6" fillId="0" borderId="0"/>
    <xf numFmtId="0" fontId="6" fillId="0" borderId="0" applyNumberFormat="0"/>
    <xf numFmtId="0" fontId="1" fillId="0" borderId="0"/>
    <xf numFmtId="0" fontId="1" fillId="0" borderId="0"/>
    <xf numFmtId="0" fontId="1" fillId="0" borderId="0"/>
    <xf numFmtId="0" fontId="4" fillId="0" borderId="0"/>
    <xf numFmtId="0" fontId="15" fillId="0" borderId="0"/>
    <xf numFmtId="0" fontId="6" fillId="0" borderId="0"/>
    <xf numFmtId="0" fontId="23" fillId="0" borderId="0"/>
    <xf numFmtId="0" fontId="1" fillId="0" borderId="0"/>
    <xf numFmtId="0" fontId="6" fillId="0" borderId="0"/>
    <xf numFmtId="0" fontId="45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36" fillId="6" borderId="0" applyNumberFormat="0" applyBorder="0" applyAlignment="0" applyProtection="0"/>
    <xf numFmtId="0" fontId="33" fillId="0" borderId="0" applyNumberFormat="0" applyFill="0" applyBorder="0" applyAlignment="0" applyProtection="0"/>
    <xf numFmtId="0" fontId="4" fillId="26" borderId="76" applyNumberFormat="0" applyFont="0" applyAlignment="0" applyProtection="0"/>
    <xf numFmtId="0" fontId="6" fillId="26" borderId="76" applyNumberFormat="0" applyFont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5" fillId="0" borderId="77" applyNumberFormat="0" applyFill="0" applyAlignment="0" applyProtection="0"/>
    <xf numFmtId="0" fontId="6" fillId="0" borderId="0"/>
    <xf numFmtId="0" fontId="17" fillId="0" borderId="0"/>
    <xf numFmtId="0" fontId="6" fillId="0" borderId="0"/>
    <xf numFmtId="0" fontId="6" fillId="0" borderId="0"/>
    <xf numFmtId="0" fontId="19" fillId="0" borderId="0"/>
    <xf numFmtId="0" fontId="17" fillId="0" borderId="0"/>
    <xf numFmtId="0" fontId="19" fillId="0" borderId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48" fillId="17" borderId="0" applyNumberFormat="0" applyBorder="0" applyAlignment="0" applyProtection="0"/>
    <xf numFmtId="0" fontId="48" fillId="12" borderId="0" applyNumberFormat="0" applyBorder="0" applyAlignment="0" applyProtection="0"/>
    <xf numFmtId="0" fontId="48" fillId="28" borderId="0" applyNumberFormat="0" applyBorder="0" applyAlignment="0" applyProtection="0"/>
    <xf numFmtId="0" fontId="48" fillId="25" borderId="0" applyNumberFormat="0" applyBorder="0" applyAlignment="0" applyProtection="0"/>
    <xf numFmtId="0" fontId="48" fillId="17" borderId="0" applyNumberFormat="0" applyBorder="0" applyAlignment="0" applyProtection="0"/>
    <xf numFmtId="0" fontId="48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32" fillId="0" borderId="0" applyNumberForma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31" fillId="7" borderId="0" applyNumberFormat="0" applyBorder="0" applyAlignment="0" applyProtection="0"/>
    <xf numFmtId="0" fontId="18" fillId="0" borderId="72" applyNumberFormat="0" applyFill="0" applyAlignment="0" applyProtection="0"/>
    <xf numFmtId="0" fontId="22" fillId="21" borderId="0" applyNumberFormat="0" applyBorder="0" applyAlignment="0" applyProtection="0"/>
    <xf numFmtId="0" fontId="18" fillId="0" borderId="72" applyNumberFormat="0" applyFill="0" applyAlignment="0" applyProtection="0"/>
    <xf numFmtId="0" fontId="27" fillId="25" borderId="74" applyNumberFormat="0" applyAlignment="0" applyProtection="0"/>
    <xf numFmtId="0" fontId="4" fillId="0" borderId="0"/>
    <xf numFmtId="0" fontId="4" fillId="0" borderId="0"/>
    <xf numFmtId="0" fontId="36" fillId="6" borderId="0" applyNumberFormat="0" applyBorder="0" applyAlignment="0" applyProtection="0"/>
    <xf numFmtId="0" fontId="22" fillId="22" borderId="0" applyNumberFormat="0" applyBorder="0" applyAlignment="0" applyProtection="0"/>
    <xf numFmtId="0" fontId="31" fillId="7" borderId="0" applyNumberFormat="0" applyBorder="0" applyAlignment="0" applyProtection="0"/>
    <xf numFmtId="0" fontId="13" fillId="26" borderId="76" applyNumberFormat="0" applyFont="0" applyAlignment="0" applyProtection="0"/>
    <xf numFmtId="0" fontId="13" fillId="26" borderId="76" applyNumberFormat="0" applyFont="0" applyAlignment="0" applyProtection="0"/>
    <xf numFmtId="0" fontId="13" fillId="26" borderId="76" applyNumberFormat="0" applyFont="0" applyAlignment="0" applyProtection="0"/>
    <xf numFmtId="0" fontId="6" fillId="0" borderId="0"/>
    <xf numFmtId="0" fontId="6" fillId="26" borderId="76" applyNumberFormat="0" applyFont="0" applyAlignment="0" applyProtection="0"/>
    <xf numFmtId="0" fontId="43" fillId="0" borderId="81" applyNumberFormat="0" applyFill="0" applyAlignment="0" applyProtection="0"/>
    <xf numFmtId="0" fontId="6" fillId="0" borderId="0"/>
    <xf numFmtId="43" fontId="13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0" borderId="0"/>
    <xf numFmtId="0" fontId="13" fillId="0" borderId="0"/>
    <xf numFmtId="43" fontId="6" fillId="0" borderId="0" applyFont="0" applyFill="0" applyBorder="0" applyAlignment="0" applyProtection="0"/>
    <xf numFmtId="0" fontId="35" fillId="0" borderId="77" applyNumberFormat="0" applyFill="0" applyAlignment="0" applyProtection="0"/>
    <xf numFmtId="0" fontId="35" fillId="0" borderId="77" applyNumberFormat="0" applyFill="0" applyAlignment="0" applyProtection="0"/>
    <xf numFmtId="0" fontId="40" fillId="27" borderId="78" applyNumberFormat="0" applyAlignment="0" applyProtection="0"/>
    <xf numFmtId="0" fontId="40" fillId="27" borderId="78" applyNumberFormat="0" applyAlignment="0" applyProtection="0"/>
    <xf numFmtId="0" fontId="32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 applyNumberFormat="0" applyFill="0" applyBorder="0" applyAlignment="0" applyProtection="0"/>
    <xf numFmtId="0" fontId="39" fillId="28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8" fillId="10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5" fillId="0" borderId="77" applyNumberFormat="0" applyFill="0" applyAlignment="0" applyProtection="0"/>
    <xf numFmtId="0" fontId="37" fillId="27" borderId="78" applyNumberFormat="0" applyAlignment="0" applyProtection="0"/>
    <xf numFmtId="0" fontId="32" fillId="0" borderId="0" applyNumberFormat="0" applyFill="0" applyBorder="0" applyAlignment="0" applyProtection="0"/>
    <xf numFmtId="0" fontId="13" fillId="0" borderId="0"/>
  </cellStyleXfs>
  <cellXfs count="245">
    <xf numFmtId="0" fontId="0" fillId="0" borderId="0" xfId="0"/>
    <xf numFmtId="164" fontId="2" fillId="0" borderId="0" xfId="0" applyNumberFormat="1" applyFont="1" applyFill="1"/>
    <xf numFmtId="49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49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165" fontId="4" fillId="0" borderId="0" xfId="0" applyNumberFormat="1" applyFont="1" applyFill="1"/>
    <xf numFmtId="49" fontId="2" fillId="0" borderId="0" xfId="0" applyNumberFormat="1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165" fontId="5" fillId="0" borderId="15" xfId="1" applyNumberFormat="1" applyFont="1" applyFill="1" applyBorder="1" applyAlignment="1">
      <alignment horizontal="center" vertical="center"/>
    </xf>
    <xf numFmtId="165" fontId="5" fillId="0" borderId="16" xfId="1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/>
    </xf>
    <xf numFmtId="165" fontId="4" fillId="0" borderId="19" xfId="1" applyNumberFormat="1" applyFont="1" applyFill="1" applyBorder="1" applyAlignment="1">
      <alignment horizontal="center" vertical="center"/>
    </xf>
    <xf numFmtId="165" fontId="4" fillId="0" borderId="20" xfId="1" applyNumberFormat="1" applyFont="1" applyFill="1" applyBorder="1" applyAlignment="1">
      <alignment horizontal="center" vertical="center"/>
    </xf>
    <xf numFmtId="166" fontId="4" fillId="0" borderId="0" xfId="0" applyNumberFormat="1" applyFont="1" applyFill="1"/>
    <xf numFmtId="49" fontId="4" fillId="0" borderId="7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/>
    </xf>
    <xf numFmtId="165" fontId="4" fillId="0" borderId="21" xfId="1" applyNumberFormat="1" applyFont="1" applyFill="1" applyBorder="1" applyAlignment="1">
      <alignment horizontal="center" vertical="center"/>
    </xf>
    <xf numFmtId="165" fontId="4" fillId="0" borderId="22" xfId="1" applyNumberFormat="1" applyFont="1" applyFill="1" applyBorder="1" applyAlignment="1">
      <alignment horizontal="center" vertical="center"/>
    </xf>
    <xf numFmtId="164" fontId="4" fillId="0" borderId="0" xfId="0" applyNumberFormat="1" applyFont="1" applyFill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5" fillId="2" borderId="2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165" fontId="5" fillId="2" borderId="30" xfId="1" applyNumberFormat="1" applyFont="1" applyFill="1" applyBorder="1" applyAlignment="1">
      <alignment horizontal="center" vertical="center"/>
    </xf>
    <xf numFmtId="165" fontId="5" fillId="2" borderId="31" xfId="1" applyNumberFormat="1" applyFont="1" applyFill="1" applyBorder="1" applyAlignment="1">
      <alignment vertical="center"/>
    </xf>
    <xf numFmtId="165" fontId="8" fillId="0" borderId="0" xfId="1" applyNumberFormat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165" fontId="4" fillId="2" borderId="19" xfId="1" applyNumberFormat="1" applyFont="1" applyFill="1" applyBorder="1" applyAlignment="1">
      <alignment horizontal="center"/>
    </xf>
    <xf numFmtId="43" fontId="4" fillId="2" borderId="20" xfId="1" applyFont="1" applyFill="1" applyBorder="1"/>
    <xf numFmtId="165" fontId="6" fillId="0" borderId="0" xfId="1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167" fontId="5" fillId="2" borderId="32" xfId="1" applyNumberFormat="1" applyFont="1" applyFill="1" applyBorder="1" applyAlignment="1">
      <alignment vertical="center"/>
    </xf>
    <xf numFmtId="167" fontId="5" fillId="2" borderId="33" xfId="1" applyNumberFormat="1" applyFont="1" applyFill="1" applyBorder="1" applyAlignment="1">
      <alignment vertical="center"/>
    </xf>
    <xf numFmtId="167" fontId="5" fillId="2" borderId="34" xfId="1" applyNumberFormat="1" applyFont="1" applyFill="1" applyBorder="1" applyAlignment="1">
      <alignment vertical="center"/>
    </xf>
    <xf numFmtId="167" fontId="9" fillId="3" borderId="32" xfId="0" applyNumberFormat="1" applyFont="1" applyFill="1" applyBorder="1" applyAlignment="1">
      <alignment vertical="center"/>
    </xf>
    <xf numFmtId="167" fontId="9" fillId="3" borderId="33" xfId="0" applyNumberFormat="1" applyFont="1" applyFill="1" applyBorder="1" applyAlignment="1">
      <alignment vertical="center"/>
    </xf>
    <xf numFmtId="167" fontId="9" fillId="3" borderId="34" xfId="0" applyNumberFormat="1" applyFont="1" applyFill="1" applyBorder="1" applyAlignment="1">
      <alignment vertical="center"/>
    </xf>
    <xf numFmtId="0" fontId="4" fillId="2" borderId="36" xfId="0" applyFont="1" applyFill="1" applyBorder="1" applyAlignment="1">
      <alignment horizontal="center" vertical="center"/>
    </xf>
    <xf numFmtId="167" fontId="10" fillId="2" borderId="9" xfId="0" applyNumberFormat="1" applyFont="1" applyFill="1" applyBorder="1" applyAlignment="1">
      <alignment vertical="center"/>
    </xf>
    <xf numFmtId="167" fontId="10" fillId="2" borderId="37" xfId="0" applyNumberFormat="1" applyFont="1" applyFill="1" applyBorder="1" applyAlignment="1">
      <alignment vertical="center"/>
    </xf>
    <xf numFmtId="167" fontId="10" fillId="2" borderId="38" xfId="0" applyNumberFormat="1" applyFont="1" applyFill="1" applyBorder="1" applyAlignment="1">
      <alignment vertical="center"/>
    </xf>
    <xf numFmtId="165" fontId="1" fillId="0" borderId="0" xfId="1" applyNumberFormat="1" applyFont="1" applyFill="1" applyBorder="1" applyAlignment="1">
      <alignment horizontal="center"/>
    </xf>
    <xf numFmtId="165" fontId="4" fillId="0" borderId="0" xfId="0" applyNumberFormat="1" applyFont="1" applyFill="1" applyBorder="1"/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166" fontId="5" fillId="0" borderId="15" xfId="0" applyNumberFormat="1" applyFont="1" applyFill="1" applyBorder="1" applyAlignment="1">
      <alignment horizontal="center" vertical="center"/>
    </xf>
    <xf numFmtId="166" fontId="5" fillId="0" borderId="16" xfId="0" applyNumberFormat="1" applyFont="1" applyFill="1" applyBorder="1" applyAlignment="1">
      <alignment horizontal="center" vertical="center"/>
    </xf>
    <xf numFmtId="166" fontId="11" fillId="0" borderId="15" xfId="0" applyNumberFormat="1" applyFont="1" applyFill="1" applyBorder="1" applyAlignment="1">
      <alignment horizontal="center" vertical="center"/>
    </xf>
    <xf numFmtId="166" fontId="11" fillId="0" borderId="16" xfId="0" applyNumberFormat="1" applyFont="1" applyFill="1" applyBorder="1" applyAlignment="1">
      <alignment horizontal="center" vertical="center"/>
    </xf>
    <xf numFmtId="166" fontId="11" fillId="0" borderId="36" xfId="0" applyNumberFormat="1" applyFont="1" applyFill="1" applyBorder="1" applyAlignment="1">
      <alignment horizontal="center" vertical="center"/>
    </xf>
    <xf numFmtId="166" fontId="11" fillId="0" borderId="1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 wrapText="1"/>
    </xf>
    <xf numFmtId="165" fontId="5" fillId="2" borderId="36" xfId="1" applyNumberFormat="1" applyFont="1" applyFill="1" applyBorder="1" applyAlignment="1">
      <alignment horizontal="center" vertical="center"/>
    </xf>
    <xf numFmtId="165" fontId="5" fillId="2" borderId="10" xfId="1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166" fontId="4" fillId="2" borderId="15" xfId="2" applyNumberFormat="1" applyFont="1" applyFill="1" applyBorder="1" applyAlignment="1">
      <alignment horizontal="center"/>
    </xf>
    <xf numFmtId="166" fontId="4" fillId="2" borderId="16" xfId="2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4" fontId="4" fillId="0" borderId="0" xfId="0" applyNumberFormat="1" applyFont="1" applyFill="1"/>
    <xf numFmtId="49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vertical="top"/>
    </xf>
    <xf numFmtId="0" fontId="7" fillId="0" borderId="39" xfId="0" applyFont="1" applyFill="1" applyBorder="1" applyAlignment="1">
      <alignment horizontal="center" vertical="center" wrapText="1"/>
    </xf>
    <xf numFmtId="165" fontId="4" fillId="0" borderId="10" xfId="1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165" fontId="5" fillId="2" borderId="31" xfId="1" applyNumberFormat="1" applyFont="1" applyFill="1" applyBorder="1" applyAlignment="1">
      <alignment horizontal="center" vertical="center"/>
    </xf>
    <xf numFmtId="165" fontId="4" fillId="2" borderId="20" xfId="1" applyNumberFormat="1" applyFont="1" applyFill="1" applyBorder="1" applyAlignment="1">
      <alignment horizontal="center" vertical="center"/>
    </xf>
    <xf numFmtId="167" fontId="5" fillId="2" borderId="16" xfId="1" applyNumberFormat="1" applyFont="1" applyFill="1" applyBorder="1" applyAlignment="1">
      <alignment horizontal="center" vertical="center"/>
    </xf>
    <xf numFmtId="167" fontId="9" fillId="3" borderId="16" xfId="0" applyNumberFormat="1" applyFont="1" applyFill="1" applyBorder="1" applyAlignment="1">
      <alignment horizontal="center" vertical="center"/>
    </xf>
    <xf numFmtId="167" fontId="5" fillId="2" borderId="10" xfId="1" applyNumberFormat="1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49" fontId="5" fillId="0" borderId="44" xfId="0" applyNumberFormat="1" applyFont="1" applyFill="1" applyBorder="1" applyAlignment="1">
      <alignment horizontal="center" vertical="center"/>
    </xf>
    <xf numFmtId="49" fontId="5" fillId="0" borderId="45" xfId="0" applyNumberFormat="1" applyFont="1" applyFill="1" applyBorder="1" applyAlignment="1">
      <alignment vertical="center" wrapText="1"/>
    </xf>
    <xf numFmtId="165" fontId="5" fillId="0" borderId="45" xfId="0" applyNumberFormat="1" applyFont="1" applyFill="1" applyBorder="1" applyAlignment="1">
      <alignment vertical="center" wrapText="1"/>
    </xf>
    <xf numFmtId="165" fontId="4" fillId="0" borderId="46" xfId="0" applyNumberFormat="1" applyFont="1" applyFill="1" applyBorder="1" applyAlignment="1">
      <alignment vertical="center"/>
    </xf>
    <xf numFmtId="49" fontId="5" fillId="0" borderId="47" xfId="0" applyNumberFormat="1" applyFont="1" applyFill="1" applyBorder="1" applyAlignment="1">
      <alignment horizontal="center" vertical="center"/>
    </xf>
    <xf numFmtId="49" fontId="5" fillId="0" borderId="48" xfId="0" applyNumberFormat="1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center" vertical="center"/>
    </xf>
    <xf numFmtId="165" fontId="5" fillId="0" borderId="48" xfId="1" applyNumberFormat="1" applyFont="1" applyFill="1" applyBorder="1" applyAlignment="1">
      <alignment horizontal="center" vertical="center"/>
    </xf>
    <xf numFmtId="165" fontId="5" fillId="0" borderId="49" xfId="1" applyNumberFormat="1" applyFont="1" applyFill="1" applyBorder="1" applyAlignment="1">
      <alignment horizontal="center" vertical="center"/>
    </xf>
    <xf numFmtId="165" fontId="5" fillId="0" borderId="50" xfId="1" applyNumberFormat="1" applyFont="1" applyFill="1" applyBorder="1" applyAlignment="1">
      <alignment horizontal="center" vertical="center"/>
    </xf>
    <xf numFmtId="49" fontId="4" fillId="0" borderId="51" xfId="0" applyNumberFormat="1" applyFont="1" applyFill="1" applyBorder="1" applyAlignment="1">
      <alignment horizontal="center" vertical="center"/>
    </xf>
    <xf numFmtId="49" fontId="4" fillId="0" borderId="52" xfId="0" applyNumberFormat="1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horizontal="center" vertical="center"/>
    </xf>
    <xf numFmtId="165" fontId="4" fillId="0" borderId="52" xfId="1" applyNumberFormat="1" applyFont="1" applyFill="1" applyBorder="1" applyAlignment="1">
      <alignment horizontal="center" vertical="center"/>
    </xf>
    <xf numFmtId="165" fontId="4" fillId="0" borderId="53" xfId="1" applyNumberFormat="1" applyFont="1" applyFill="1" applyBorder="1" applyAlignment="1">
      <alignment horizontal="center" vertical="center"/>
    </xf>
    <xf numFmtId="165" fontId="4" fillId="0" borderId="54" xfId="1" applyNumberFormat="1" applyFont="1" applyFill="1" applyBorder="1" applyAlignment="1">
      <alignment horizontal="center" vertical="center"/>
    </xf>
    <xf numFmtId="165" fontId="4" fillId="0" borderId="55" xfId="1" applyNumberFormat="1" applyFont="1" applyFill="1" applyBorder="1" applyAlignment="1">
      <alignment horizontal="center" vertical="center"/>
    </xf>
    <xf numFmtId="49" fontId="4" fillId="0" borderId="56" xfId="0" applyNumberFormat="1" applyFont="1" applyFill="1" applyBorder="1" applyAlignment="1">
      <alignment horizontal="center" vertical="center"/>
    </xf>
    <xf numFmtId="49" fontId="4" fillId="0" borderId="57" xfId="0" applyNumberFormat="1" applyFont="1" applyFill="1" applyBorder="1" applyAlignment="1">
      <alignment horizontal="left" vertical="center" wrapText="1"/>
    </xf>
    <xf numFmtId="0" fontId="4" fillId="0" borderId="57" xfId="0" applyFont="1" applyFill="1" applyBorder="1" applyAlignment="1">
      <alignment horizontal="center" vertical="center"/>
    </xf>
    <xf numFmtId="165" fontId="4" fillId="0" borderId="57" xfId="1" applyNumberFormat="1" applyFont="1" applyFill="1" applyBorder="1" applyAlignment="1">
      <alignment horizontal="center" vertical="center"/>
    </xf>
    <xf numFmtId="165" fontId="4" fillId="0" borderId="58" xfId="1" applyNumberFormat="1" applyFont="1" applyFill="1" applyBorder="1" applyAlignment="1">
      <alignment horizontal="center" vertical="center"/>
    </xf>
    <xf numFmtId="165" fontId="4" fillId="0" borderId="59" xfId="1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 wrapText="1" indent="1"/>
    </xf>
    <xf numFmtId="0" fontId="4" fillId="0" borderId="12" xfId="0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0" fontId="5" fillId="0" borderId="66" xfId="0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165" fontId="5" fillId="4" borderId="43" xfId="1" applyNumberFormat="1" applyFont="1" applyFill="1" applyBorder="1" applyAlignment="1">
      <alignment horizontal="center" vertical="center"/>
    </xf>
    <xf numFmtId="165" fontId="5" fillId="4" borderId="4" xfId="1" applyNumberFormat="1" applyFont="1" applyFill="1" applyBorder="1" applyAlignment="1">
      <alignment horizontal="center" vertical="center"/>
    </xf>
    <xf numFmtId="165" fontId="5" fillId="4" borderId="39" xfId="1" applyNumberFormat="1" applyFont="1" applyFill="1" applyBorder="1" applyAlignment="1">
      <alignment horizontal="center" vertical="center"/>
    </xf>
    <xf numFmtId="165" fontId="5" fillId="4" borderId="18" xfId="1" applyNumberFormat="1" applyFont="1" applyFill="1" applyBorder="1" applyAlignment="1">
      <alignment horizontal="center" vertical="center"/>
    </xf>
    <xf numFmtId="165" fontId="5" fillId="4" borderId="19" xfId="1" applyNumberFormat="1" applyFont="1" applyFill="1" applyBorder="1" applyAlignment="1">
      <alignment horizontal="center" vertical="center"/>
    </xf>
    <xf numFmtId="165" fontId="4" fillId="0" borderId="16" xfId="0" applyNumberFormat="1" applyFont="1" applyFill="1" applyBorder="1" applyAlignment="1">
      <alignment horizontal="center" vertical="center"/>
    </xf>
    <xf numFmtId="165" fontId="4" fillId="4" borderId="18" xfId="1" applyNumberFormat="1" applyFont="1" applyFill="1" applyBorder="1" applyAlignment="1">
      <alignment horizontal="center" vertical="center"/>
    </xf>
    <xf numFmtId="165" fontId="4" fillId="4" borderId="19" xfId="1" applyNumberFormat="1" applyFont="1" applyFill="1" applyBorder="1" applyAlignment="1">
      <alignment horizontal="center" vertical="center"/>
    </xf>
    <xf numFmtId="165" fontId="4" fillId="4" borderId="16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65" fontId="4" fillId="0" borderId="15" xfId="1" applyNumberFormat="1" applyFont="1" applyFill="1" applyBorder="1" applyAlignment="1">
      <alignment horizontal="center" vertical="center"/>
    </xf>
    <xf numFmtId="165" fontId="4" fillId="0" borderId="32" xfId="1" applyNumberFormat="1" applyFont="1" applyFill="1" applyBorder="1" applyAlignment="1">
      <alignment horizontal="center" vertical="center"/>
    </xf>
    <xf numFmtId="165" fontId="4" fillId="0" borderId="16" xfId="1" applyNumberFormat="1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164" fontId="12" fillId="2" borderId="7" xfId="0" applyNumberFormat="1" applyFont="1" applyFill="1" applyBorder="1" applyAlignment="1">
      <alignment horizontal="left" vertical="center" wrapText="1"/>
    </xf>
    <xf numFmtId="164" fontId="12" fillId="2" borderId="8" xfId="0" applyNumberFormat="1" applyFont="1" applyFill="1" applyBorder="1" applyAlignment="1">
      <alignment horizontal="left" vertical="center" wrapText="1"/>
    </xf>
    <xf numFmtId="164" fontId="11" fillId="2" borderId="17" xfId="0" applyNumberFormat="1" applyFont="1" applyFill="1" applyBorder="1" applyAlignment="1">
      <alignment horizontal="left" vertical="center" wrapText="1"/>
    </xf>
    <xf numFmtId="164" fontId="11" fillId="2" borderId="18" xfId="0" applyNumberFormat="1" applyFont="1" applyFill="1" applyBorder="1" applyAlignment="1">
      <alignment horizontal="left" vertical="center" wrapText="1"/>
    </xf>
    <xf numFmtId="164" fontId="11" fillId="2" borderId="14" xfId="0" applyNumberFormat="1" applyFont="1" applyFill="1" applyBorder="1" applyAlignment="1">
      <alignment horizontal="left" vertical="center" wrapText="1"/>
    </xf>
    <xf numFmtId="164" fontId="11" fillId="2" borderId="15" xfId="0" applyNumberFormat="1" applyFont="1" applyFill="1" applyBorder="1" applyAlignment="1">
      <alignment horizontal="left" vertical="center" wrapText="1"/>
    </xf>
    <xf numFmtId="167" fontId="5" fillId="2" borderId="32" xfId="0" applyNumberFormat="1" applyFont="1" applyFill="1" applyBorder="1" applyAlignment="1">
      <alignment horizontal="center" vertical="center"/>
    </xf>
    <xf numFmtId="167" fontId="5" fillId="2" borderId="34" xfId="0" applyNumberFormat="1" applyFont="1" applyFill="1" applyBorder="1" applyAlignment="1">
      <alignment horizontal="center" vertical="center"/>
    </xf>
    <xf numFmtId="49" fontId="11" fillId="2" borderId="35" xfId="0" applyNumberFormat="1" applyFont="1" applyFill="1" applyBorder="1" applyAlignment="1">
      <alignment horizontal="left" wrapText="1"/>
    </xf>
    <xf numFmtId="49" fontId="11" fillId="2" borderId="36" xfId="0" applyNumberFormat="1" applyFont="1" applyFill="1" applyBorder="1" applyAlignment="1">
      <alignment horizontal="left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64" fontId="7" fillId="2" borderId="23" xfId="0" applyNumberFormat="1" applyFont="1" applyFill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horizontal="center" vertical="center" wrapText="1"/>
    </xf>
    <xf numFmtId="164" fontId="7" fillId="2" borderId="26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9" fontId="5" fillId="2" borderId="28" xfId="0" applyNumberFormat="1" applyFont="1" applyFill="1" applyBorder="1" applyAlignment="1">
      <alignment horizontal="left" wrapText="1"/>
    </xf>
    <xf numFmtId="0" fontId="4" fillId="2" borderId="29" xfId="0" applyFont="1" applyFill="1" applyBorder="1"/>
    <xf numFmtId="49" fontId="4" fillId="2" borderId="17" xfId="0" applyNumberFormat="1" applyFont="1" applyFill="1" applyBorder="1" applyAlignment="1">
      <alignment horizontal="left" wrapText="1"/>
    </xf>
    <xf numFmtId="49" fontId="4" fillId="2" borderId="18" xfId="0" applyNumberFormat="1" applyFont="1" applyFill="1" applyBorder="1" applyAlignment="1">
      <alignment horizontal="left" wrapText="1"/>
    </xf>
    <xf numFmtId="49" fontId="4" fillId="2" borderId="14" xfId="0" applyNumberFormat="1" applyFont="1" applyFill="1" applyBorder="1" applyAlignment="1">
      <alignment horizontal="left" wrapText="1"/>
    </xf>
    <xf numFmtId="49" fontId="4" fillId="2" borderId="15" xfId="0" applyNumberFormat="1" applyFont="1" applyFill="1" applyBorder="1" applyAlignment="1">
      <alignment horizontal="left" wrapText="1"/>
    </xf>
    <xf numFmtId="49" fontId="4" fillId="2" borderId="35" xfId="0" applyNumberFormat="1" applyFont="1" applyFill="1" applyBorder="1" applyAlignment="1">
      <alignment horizontal="left" wrapText="1"/>
    </xf>
    <xf numFmtId="49" fontId="4" fillId="2" borderId="36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7" fillId="2" borderId="23" xfId="0" applyNumberFormat="1" applyFont="1" applyFill="1" applyBorder="1" applyAlignment="1">
      <alignment horizontal="center" vertical="center" wrapText="1"/>
    </xf>
    <xf numFmtId="49" fontId="7" fillId="2" borderId="24" xfId="0" applyNumberFormat="1" applyFont="1" applyFill="1" applyBorder="1" applyAlignment="1">
      <alignment horizontal="center" vertical="center" wrapText="1"/>
    </xf>
    <xf numFmtId="49" fontId="7" fillId="2" borderId="26" xfId="0" applyNumberFormat="1" applyFont="1" applyFill="1" applyBorder="1" applyAlignment="1">
      <alignment horizontal="center" vertical="center" wrapText="1"/>
    </xf>
    <xf numFmtId="49" fontId="7" fillId="2" borderId="27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2" borderId="40" xfId="0" applyNumberFormat="1" applyFont="1" applyFill="1" applyBorder="1" applyAlignment="1">
      <alignment horizontal="left" vertical="center" wrapText="1"/>
    </xf>
    <xf numFmtId="49" fontId="4" fillId="2" borderId="41" xfId="0" applyNumberFormat="1" applyFont="1" applyFill="1" applyBorder="1" applyAlignment="1">
      <alignment horizontal="left" vertical="center" wrapText="1"/>
    </xf>
    <xf numFmtId="49" fontId="4" fillId="0" borderId="35" xfId="0" applyNumberFormat="1" applyFont="1" applyFill="1" applyBorder="1" applyAlignment="1">
      <alignment vertical="center" wrapText="1"/>
    </xf>
    <xf numFmtId="49" fontId="4" fillId="0" borderId="36" xfId="0" applyNumberFormat="1" applyFont="1" applyFill="1" applyBorder="1" applyAlignment="1">
      <alignment vertical="center" wrapText="1"/>
    </xf>
    <xf numFmtId="167" fontId="4" fillId="0" borderId="9" xfId="0" applyNumberFormat="1" applyFont="1" applyFill="1" applyBorder="1" applyAlignment="1">
      <alignment horizontal="center" vertical="center" wrapText="1"/>
    </xf>
    <xf numFmtId="167" fontId="4" fillId="0" borderId="37" xfId="0" applyNumberFormat="1" applyFont="1" applyFill="1" applyBorder="1" applyAlignment="1">
      <alignment horizontal="center" vertical="center" wrapText="1"/>
    </xf>
    <xf numFmtId="167" fontId="4" fillId="0" borderId="38" xfId="0" applyNumberFormat="1" applyFont="1" applyFill="1" applyBorder="1" applyAlignment="1">
      <alignment horizontal="center" vertical="center" wrapText="1"/>
    </xf>
    <xf numFmtId="49" fontId="4" fillId="0" borderId="40" xfId="0" applyNumberFormat="1" applyFont="1" applyFill="1" applyBorder="1" applyAlignment="1">
      <alignment horizontal="center" vertical="center" wrapText="1"/>
    </xf>
    <xf numFmtId="49" fontId="4" fillId="0" borderId="41" xfId="0" applyNumberFormat="1" applyFont="1" applyFill="1" applyBorder="1" applyAlignment="1">
      <alignment horizontal="center" vertical="center" wrapText="1"/>
    </xf>
    <xf numFmtId="165" fontId="9" fillId="0" borderId="70" xfId="0" applyNumberFormat="1" applyFont="1" applyFill="1" applyBorder="1" applyAlignment="1">
      <alignment horizontal="center" vertical="center" textRotation="90" wrapText="1"/>
    </xf>
    <xf numFmtId="0" fontId="14" fillId="0" borderId="64" xfId="0" applyFont="1" applyBorder="1" applyAlignment="1">
      <alignment horizontal="center" vertical="center" textRotation="90" wrapText="1"/>
    </xf>
    <xf numFmtId="0" fontId="14" fillId="0" borderId="71" xfId="0" applyFont="1" applyBorder="1" applyAlignment="1">
      <alignment horizontal="center" vertical="center" textRotation="90" wrapText="1"/>
    </xf>
    <xf numFmtId="49" fontId="4" fillId="0" borderId="17" xfId="0" applyNumberFormat="1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/>
    </xf>
    <xf numFmtId="49" fontId="4" fillId="0" borderId="40" xfId="0" applyNumberFormat="1" applyFont="1" applyFill="1" applyBorder="1" applyAlignment="1">
      <alignment vertical="center" wrapText="1"/>
    </xf>
    <xf numFmtId="49" fontId="4" fillId="0" borderId="41" xfId="0" applyNumberFormat="1" applyFont="1" applyFill="1" applyBorder="1" applyAlignment="1">
      <alignment vertical="center" wrapText="1"/>
    </xf>
    <xf numFmtId="167" fontId="4" fillId="0" borderId="32" xfId="0" applyNumberFormat="1" applyFont="1" applyFill="1" applyBorder="1" applyAlignment="1">
      <alignment horizontal="center" vertical="center"/>
    </xf>
    <xf numFmtId="167" fontId="4" fillId="0" borderId="33" xfId="0" applyNumberFormat="1" applyFont="1" applyFill="1" applyBorder="1" applyAlignment="1">
      <alignment horizontal="center" vertical="center"/>
    </xf>
    <xf numFmtId="167" fontId="4" fillId="0" borderId="34" xfId="0" applyNumberFormat="1" applyFont="1" applyFill="1" applyBorder="1" applyAlignment="1">
      <alignment horizontal="center" vertical="center"/>
    </xf>
    <xf numFmtId="49" fontId="7" fillId="0" borderId="60" xfId="0" applyNumberFormat="1" applyFont="1" applyFill="1" applyBorder="1" applyAlignment="1">
      <alignment horizontal="left" wrapText="1"/>
    </xf>
    <xf numFmtId="49" fontId="7" fillId="0" borderId="61" xfId="0" applyNumberFormat="1" applyFont="1" applyFill="1" applyBorder="1" applyAlignment="1">
      <alignment horizontal="left" wrapText="1"/>
    </xf>
    <xf numFmtId="49" fontId="7" fillId="0" borderId="62" xfId="0" applyNumberFormat="1" applyFont="1" applyFill="1" applyBorder="1" applyAlignment="1">
      <alignment horizontal="left" wrapText="1"/>
    </xf>
    <xf numFmtId="49" fontId="7" fillId="0" borderId="23" xfId="0" applyNumberFormat="1" applyFont="1" applyFill="1" applyBorder="1" applyAlignment="1">
      <alignment horizontal="center" vertical="center" wrapText="1"/>
    </xf>
    <xf numFmtId="49" fontId="7" fillId="0" borderId="24" xfId="0" applyNumberFormat="1" applyFont="1" applyFill="1" applyBorder="1" applyAlignment="1">
      <alignment horizontal="center" vertical="center" wrapText="1"/>
    </xf>
    <xf numFmtId="49" fontId="7" fillId="0" borderId="63" xfId="0" applyNumberFormat="1" applyFont="1" applyFill="1" applyBorder="1" applyAlignment="1">
      <alignment horizontal="center" vertical="center" wrapText="1"/>
    </xf>
    <xf numFmtId="49" fontId="7" fillId="0" borderId="6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vertical="center" wrapText="1"/>
    </xf>
    <xf numFmtId="49" fontId="5" fillId="0" borderId="69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center"/>
    </xf>
    <xf numFmtId="164" fontId="7" fillId="0" borderId="42" xfId="0" applyNumberFormat="1" applyFont="1" applyFill="1" applyBorder="1" applyAlignment="1">
      <alignment horizontal="center" vertical="center" wrapText="1"/>
    </xf>
    <xf numFmtId="164" fontId="7" fillId="0" borderId="35" xfId="0" applyNumberFormat="1" applyFont="1" applyFill="1" applyBorder="1" applyAlignment="1">
      <alignment horizontal="center" vertical="center" wrapText="1"/>
    </xf>
    <xf numFmtId="49" fontId="7" fillId="0" borderId="43" xfId="0" applyNumberFormat="1" applyFont="1" applyFill="1" applyBorder="1" applyAlignment="1">
      <alignment horizontal="center" vertical="center" wrapText="1"/>
    </xf>
    <xf numFmtId="49" fontId="7" fillId="0" borderId="36" xfId="0" applyNumberFormat="1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49" fontId="4" fillId="2" borderId="82" xfId="0" applyNumberFormat="1" applyFont="1" applyFill="1" applyBorder="1" applyAlignment="1">
      <alignment horizontal="left" wrapText="1"/>
    </xf>
    <xf numFmtId="49" fontId="4" fillId="2" borderId="83" xfId="0" applyNumberFormat="1" applyFont="1" applyFill="1" applyBorder="1" applyAlignment="1">
      <alignment horizontal="left" wrapText="1"/>
    </xf>
    <xf numFmtId="49" fontId="4" fillId="2" borderId="40" xfId="0" applyNumberFormat="1" applyFont="1" applyFill="1" applyBorder="1" applyAlignment="1">
      <alignment horizontal="left" wrapText="1"/>
    </xf>
    <xf numFmtId="49" fontId="4" fillId="2" borderId="41" xfId="0" applyNumberFormat="1" applyFont="1" applyFill="1" applyBorder="1" applyAlignment="1">
      <alignment horizontal="left" wrapText="1"/>
    </xf>
    <xf numFmtId="49" fontId="4" fillId="2" borderId="11" xfId="0" applyNumberFormat="1" applyFont="1" applyFill="1" applyBorder="1" applyAlignment="1">
      <alignment horizontal="left" wrapText="1"/>
    </xf>
    <xf numFmtId="49" fontId="4" fillId="2" borderId="69" xfId="0" applyNumberFormat="1" applyFont="1" applyFill="1" applyBorder="1" applyAlignment="1">
      <alignment horizontal="left" wrapText="1"/>
    </xf>
    <xf numFmtId="49" fontId="5" fillId="2" borderId="60" xfId="0" applyNumberFormat="1" applyFont="1" applyFill="1" applyBorder="1" applyAlignment="1">
      <alignment horizontal="left" wrapText="1"/>
    </xf>
    <xf numFmtId="49" fontId="5" fillId="2" borderId="84" xfId="0" applyNumberFormat="1" applyFont="1" applyFill="1" applyBorder="1" applyAlignment="1">
      <alignment horizontal="left" wrapText="1"/>
    </xf>
    <xf numFmtId="49" fontId="4" fillId="2" borderId="82" xfId="0" applyNumberFormat="1" applyFont="1" applyFill="1" applyBorder="1" applyAlignment="1">
      <alignment horizontal="left" vertical="center" wrapText="1"/>
    </xf>
    <xf numFmtId="49" fontId="4" fillId="2" borderId="83" xfId="0" applyNumberFormat="1" applyFont="1" applyFill="1" applyBorder="1" applyAlignment="1">
      <alignment horizontal="left" vertical="center" wrapText="1"/>
    </xf>
    <xf numFmtId="49" fontId="4" fillId="2" borderId="11" xfId="0" applyNumberFormat="1" applyFont="1" applyFill="1" applyBorder="1" applyAlignment="1">
      <alignment horizontal="left" vertical="center" wrapText="1"/>
    </xf>
    <xf numFmtId="49" fontId="4" fillId="2" borderId="69" xfId="0" applyNumberFormat="1" applyFont="1" applyFill="1" applyBorder="1" applyAlignment="1">
      <alignment horizontal="left" vertical="center" wrapText="1"/>
    </xf>
    <xf numFmtId="49" fontId="5" fillId="2" borderId="60" xfId="0" applyNumberFormat="1" applyFont="1" applyFill="1" applyBorder="1" applyAlignment="1">
      <alignment horizontal="left" vertical="center" wrapText="1"/>
    </xf>
    <xf numFmtId="49" fontId="5" fillId="2" borderId="84" xfId="0" applyNumberFormat="1" applyFont="1" applyFill="1" applyBorder="1" applyAlignment="1">
      <alignment horizontal="left" vertical="center" wrapText="1"/>
    </xf>
  </cellXfs>
  <cellStyles count="404">
    <cellStyle name="_x0004_" xfId="5"/>
    <cellStyle name=" 1" xfId="6"/>
    <cellStyle name="?" xfId="7"/>
    <cellStyle name="? 2" xfId="8"/>
    <cellStyle name="? 3" xfId="9"/>
    <cellStyle name="_~7107767" xfId="10"/>
    <cellStyle name="_1,3,4,5,7(1-2),8,10,11,12" xfId="11"/>
    <cellStyle name="_ПР_1-8_17.04.09" xfId="12"/>
    <cellStyle name="_Прил" xfId="13"/>
    <cellStyle name="_Прил 4-5(потери)" xfId="14"/>
    <cellStyle name="_Прил 7 (акт снятия показ)" xfId="15"/>
    <cellStyle name="_Прил. 3 население, форма 10.2009" xfId="16"/>
    <cellStyle name="_Прил. 8 - Акт объемов" xfId="17"/>
    <cellStyle name="_прил.2.33 (на 2010 г.)" xfId="18"/>
    <cellStyle name="_Прил-9 (акт сверки)" xfId="19"/>
    <cellStyle name="_Приложения(отправка)" xfId="20"/>
    <cellStyle name="_Пурнефтегаз Приложения к договору на 2007 г" xfId="21"/>
    <cellStyle name="_Справ_по ОДН_13.05.09" xfId="22"/>
    <cellStyle name="_Ф2 2012 УЭЗИС" xfId="23"/>
    <cellStyle name="20% - Акцент1 2" xfId="24"/>
    <cellStyle name="20% - Акцент2 2" xfId="25"/>
    <cellStyle name="20% - Акцент3 2" xfId="26"/>
    <cellStyle name="20% - Акцент4 2" xfId="27"/>
    <cellStyle name="20% - Акцент5 2" xfId="28"/>
    <cellStyle name="20% - Акцент6 2" xfId="29"/>
    <cellStyle name="40% - Акцент1 2" xfId="30"/>
    <cellStyle name="40% - Акцент2 2" xfId="31"/>
    <cellStyle name="40% - Акцент3 2" xfId="32"/>
    <cellStyle name="40% - Акцент4 2" xfId="33"/>
    <cellStyle name="40% - Акцент5 2" xfId="34"/>
    <cellStyle name="40% - Акцент6 2" xfId="35"/>
    <cellStyle name="60% - Акцент1 2" xfId="36"/>
    <cellStyle name="60% - Акцент2 2" xfId="37"/>
    <cellStyle name="60% - Акцент3 2" xfId="38"/>
    <cellStyle name="60% - Акцент4 2" xfId="39"/>
    <cellStyle name="60% - Акцент5 2" xfId="40"/>
    <cellStyle name="60% - Акцент6 2" xfId="41"/>
    <cellStyle name="AFE" xfId="42"/>
    <cellStyle name="Comma [0]_irl tel sep5" xfId="43"/>
    <cellStyle name="Comma_irl tel sep5" xfId="44"/>
    <cellStyle name="Currency [0]_irl tel sep5" xfId="45"/>
    <cellStyle name="Currency_irl tel sep5" xfId="46"/>
    <cellStyle name="Grey" xfId="47"/>
    <cellStyle name="Input [yellow]" xfId="48"/>
    <cellStyle name="no dec" xfId="49"/>
    <cellStyle name="no dec 2" xfId="50"/>
    <cellStyle name="no dec 2 2" xfId="51"/>
    <cellStyle name="Norm੎੎" xfId="52"/>
    <cellStyle name="Normal - Style1" xfId="53"/>
    <cellStyle name="Normal_6296-3H1" xfId="54"/>
    <cellStyle name="normбlnм_laroux" xfId="55"/>
    <cellStyle name="Percent [2]" xfId="56"/>
    <cellStyle name="Percent [2] 2" xfId="57"/>
    <cellStyle name="Акцент1 2" xfId="58"/>
    <cellStyle name="Акцент2 2" xfId="59"/>
    <cellStyle name="Акцент3 2" xfId="60"/>
    <cellStyle name="Акцент4 2" xfId="61"/>
    <cellStyle name="Акцент5 2" xfId="62"/>
    <cellStyle name="Акцент6 2" xfId="63"/>
    <cellStyle name="Ввод  2" xfId="64"/>
    <cellStyle name="Вывод 2" xfId="65"/>
    <cellStyle name="Вычисление 2" xfId="66"/>
    <cellStyle name="Гиперссылка 2" xfId="67"/>
    <cellStyle name="Гиперссылка 2 2" xfId="68"/>
    <cellStyle name="ЀЄ" xfId="69"/>
    <cellStyle name="Є" xfId="70"/>
    <cellStyle name="Є_x0004_" xfId="71"/>
    <cellStyle name="ЄЀЄЄЄ" xfId="72"/>
    <cellStyle name="ЄЄ" xfId="73"/>
    <cellStyle name="ЄЄ_x0004_" xfId="74"/>
    <cellStyle name="Є_x0004_Є" xfId="75"/>
    <cellStyle name="ЄЄЀЄ" xfId="76"/>
    <cellStyle name="ЄЄЄ" xfId="77"/>
    <cellStyle name="ЄЄЄ_x0004_" xfId="78"/>
    <cellStyle name="ЄЄ_x0004_Є_x0004_" xfId="79"/>
    <cellStyle name="ЄЄЄЄ" xfId="80"/>
    <cellStyle name="ЄЄЄЄ_x0004_" xfId="81"/>
    <cellStyle name="ЄЄЄЄЄ" xfId="82"/>
    <cellStyle name="ЄЄЄЄЄ_x0004_" xfId="83"/>
    <cellStyle name="ЄЄЄ_x0004_ЄЄ" xfId="84"/>
    <cellStyle name="ЄЄЄЄЄ 2" xfId="85"/>
    <cellStyle name="ЄЄЄ_x0004_ЄЄ 2" xfId="86"/>
    <cellStyle name="ЄЄЄ_x0004_ЄЄ 2 2" xfId="87"/>
    <cellStyle name="ЄЄЄЄЄ 3" xfId="88"/>
    <cellStyle name="ЄЄЄЄЄ 4" xfId="89"/>
    <cellStyle name="ЄЄЄЄЄ 5" xfId="90"/>
    <cellStyle name="ЄЄЄЄЄ 6" xfId="91"/>
    <cellStyle name="ЄЄЄЄЄ 7" xfId="92"/>
    <cellStyle name="ЄЄЄЄЄ 8" xfId="93"/>
    <cellStyle name="ЄЄЄ_x0004_ЄЄ_Отчеты_МППМ_ДФР_v015 (2)" xfId="94"/>
    <cellStyle name="ЄЄЄ_x0004_ЄЄЄЀЄЄЄЄЄ_x0004_ЄЄЄЄЄ" xfId="95"/>
    <cellStyle name="ЄЄЄ_x0004_ЄЄЄЀЄЄЄЄЄ_x0004_ЄЄЄЄЄ 2" xfId="96"/>
    <cellStyle name="ЄЄЄ_x0004_ЄЄЄЀЄЄЄЄЄ_x0004_ЄЄЄЄЄ 3" xfId="97"/>
    <cellStyle name="ЄЄЄ_x0004_ЄЄЄЀЄЄЄЄЄ_x0004_ЄЄЄЄЄ 4" xfId="98"/>
    <cellStyle name="ЄЄЄ_x0004_ЄЄЄЀЄЄЄЄЄ_x0004_ЄЄЄЄЄ 5" xfId="99"/>
    <cellStyle name="ЄЄЄ_x0004_ЄЄЄЀЄЄЄЄЄ_x0004_ЄЄЄЄЄ 6" xfId="100"/>
    <cellStyle name="ЄЄЄ_x0004_ЄЄЄЀЄЄЄЄЄ_x0004_ЄЄЄЄЄ 7" xfId="101"/>
    <cellStyle name="ЄЄЄЄ_x0004_ЄЄЄ" xfId="102"/>
    <cellStyle name="Є_x0004_ЄЄЄЄ_x0004_ЄЄ_x0004_" xfId="103"/>
    <cellStyle name="ЄЄЄЄЄ_x0004_ЄЄЄ" xfId="104"/>
    <cellStyle name="ЄЄ_x0004_ЄЄЄЄЄЄЄ" xfId="105"/>
    <cellStyle name="Заголовок 1 2" xfId="106"/>
    <cellStyle name="Заголовок 2 2" xfId="107"/>
    <cellStyle name="Заголовок 3 2" xfId="108"/>
    <cellStyle name="Заголовок 4 2" xfId="109"/>
    <cellStyle name="Итог 2" xfId="110"/>
    <cellStyle name="Контрольная ячейка 2" xfId="111"/>
    <cellStyle name="Название 2" xfId="112"/>
    <cellStyle name="Нейтральный 2" xfId="113"/>
    <cellStyle name="Обычный" xfId="0" builtinId="0"/>
    <cellStyle name="Обычный 10" xfId="114"/>
    <cellStyle name="Обычный 10 2" xfId="115"/>
    <cellStyle name="Обычный 10 2 2" xfId="116"/>
    <cellStyle name="Обычный 10 2 3" xfId="117"/>
    <cellStyle name="Обычный 10 3" xfId="118"/>
    <cellStyle name="Обычный 11" xfId="119"/>
    <cellStyle name="Обычный 11 2" xfId="120"/>
    <cellStyle name="Обычный 12" xfId="121"/>
    <cellStyle name="Обычный 12 2" xfId="122"/>
    <cellStyle name="Обычный 12 3" xfId="123"/>
    <cellStyle name="Обычный 12 4" xfId="124"/>
    <cellStyle name="Обычный 13" xfId="125"/>
    <cellStyle name="Обычный 13 2" xfId="126"/>
    <cellStyle name="Обычный 14" xfId="127"/>
    <cellStyle name="Обычный 14 2" xfId="128"/>
    <cellStyle name="Обычный 14 3" xfId="129"/>
    <cellStyle name="Обычный 15" xfId="130"/>
    <cellStyle name="Обычный 15 2" xfId="131"/>
    <cellStyle name="Обычный 16" xfId="132"/>
    <cellStyle name="Обычный 16 2" xfId="133"/>
    <cellStyle name="Обычный 16 3" xfId="134"/>
    <cellStyle name="Обычный 17" xfId="135"/>
    <cellStyle name="Обычный 17 2" xfId="136"/>
    <cellStyle name="Обычный 18" xfId="137"/>
    <cellStyle name="Обычный 18 2" xfId="138"/>
    <cellStyle name="Обычный 18 3" xfId="139"/>
    <cellStyle name="Обычный 19" xfId="140"/>
    <cellStyle name="Обычный 19 2" xfId="141"/>
    <cellStyle name="Обычный 19 3" xfId="142"/>
    <cellStyle name="Обычный 2" xfId="4"/>
    <cellStyle name="Обычный 2 2" xfId="143"/>
    <cellStyle name="Обычный 2 2 2" xfId="144"/>
    <cellStyle name="Обычный 2 2 2 2" xfId="145"/>
    <cellStyle name="Обычный 2 2 3" xfId="146"/>
    <cellStyle name="Обычный 2 2 3 2" xfId="147"/>
    <cellStyle name="Обычный 2 2 4" xfId="148"/>
    <cellStyle name="Обычный 2 2 4 2" xfId="149"/>
    <cellStyle name="Обычный 2 2 5" xfId="150"/>
    <cellStyle name="Обычный 2 2 6" xfId="151"/>
    <cellStyle name="Обычный 2 2_Расчет (2)" xfId="152"/>
    <cellStyle name="Обычный 2 3" xfId="153"/>
    <cellStyle name="Обычный 2 3 2" xfId="154"/>
    <cellStyle name="Обычный 2 3 3" xfId="155"/>
    <cellStyle name="Обычный 2 4" xfId="156"/>
    <cellStyle name="Обычный 2 4 2" xfId="157"/>
    <cellStyle name="Обычный 2 4 3" xfId="158"/>
    <cellStyle name="Обычный 2 5" xfId="159"/>
    <cellStyle name="Обычный 2 6" xfId="160"/>
    <cellStyle name="Обычный 2 6 2" xfId="161"/>
    <cellStyle name="Обычный 2 7" xfId="162"/>
    <cellStyle name="Обычный 2 8" xfId="163"/>
    <cellStyle name="Обычный 2_Расчет (2)" xfId="164"/>
    <cellStyle name="Обычный 20" xfId="165"/>
    <cellStyle name="Обычный 20 2" xfId="166"/>
    <cellStyle name="Обычный 21" xfId="167"/>
    <cellStyle name="Обычный 21 2" xfId="168"/>
    <cellStyle name="Обычный 22" xfId="169"/>
    <cellStyle name="Обычный 22 2" xfId="170"/>
    <cellStyle name="Обычный 23" xfId="171"/>
    <cellStyle name="Обычный 23 2" xfId="172"/>
    <cellStyle name="Обычный 24" xfId="173"/>
    <cellStyle name="Обычный 24 2" xfId="174"/>
    <cellStyle name="Обычный 25" xfId="175"/>
    <cellStyle name="Обычный 25 2" xfId="176"/>
    <cellStyle name="Обычный 26" xfId="177"/>
    <cellStyle name="Обычный 26 2" xfId="178"/>
    <cellStyle name="Обычный 27" xfId="179"/>
    <cellStyle name="Обычный 27 2" xfId="180"/>
    <cellStyle name="Обычный 28" xfId="181"/>
    <cellStyle name="Обычный 28 2" xfId="182"/>
    <cellStyle name="Обычный 29" xfId="183"/>
    <cellStyle name="Обычный 29 2" xfId="184"/>
    <cellStyle name="Обычный 3" xfId="185"/>
    <cellStyle name="Обычный 3 2" xfId="186"/>
    <cellStyle name="Обычный 3 2 2" xfId="187"/>
    <cellStyle name="Обычный 3 2 2 2" xfId="188"/>
    <cellStyle name="Обычный 3 2 3" xfId="189"/>
    <cellStyle name="Обычный 3 2 4" xfId="190"/>
    <cellStyle name="Обычный 3 2_Расчет (2)" xfId="191"/>
    <cellStyle name="Обычный 3 3" xfId="192"/>
    <cellStyle name="Обычный 3 4" xfId="193"/>
    <cellStyle name="Обычный 3 5" xfId="194"/>
    <cellStyle name="Обычный 3 6" xfId="195"/>
    <cellStyle name="Обычный 3 6 2" xfId="196"/>
    <cellStyle name="Обычный 3 6 3" xfId="197"/>
    <cellStyle name="Обычный 3 7" xfId="198"/>
    <cellStyle name="Обычный 3__прил_2_Объемы_на_2012_СНГ2" xfId="199"/>
    <cellStyle name="Обычный 30" xfId="200"/>
    <cellStyle name="Обычный 30 2" xfId="201"/>
    <cellStyle name="Обычный 31" xfId="202"/>
    <cellStyle name="Обычный 31 2" xfId="203"/>
    <cellStyle name="Обычный 32" xfId="204"/>
    <cellStyle name="Обычный 32 2" xfId="205"/>
    <cellStyle name="Обычный 33" xfId="206"/>
    <cellStyle name="Обычный 33 2" xfId="207"/>
    <cellStyle name="Обычный 34" xfId="208"/>
    <cellStyle name="Обычный 34 2" xfId="209"/>
    <cellStyle name="Обычный 34 3" xfId="210"/>
    <cellStyle name="Обычный 35" xfId="211"/>
    <cellStyle name="Обычный 35 2" xfId="212"/>
    <cellStyle name="Обычный 36" xfId="213"/>
    <cellStyle name="Обычный 36 2" xfId="214"/>
    <cellStyle name="Обычный 37" xfId="215"/>
    <cellStyle name="Обычный 37 2" xfId="216"/>
    <cellStyle name="Обычный 38" xfId="217"/>
    <cellStyle name="Обычный 39" xfId="218"/>
    <cellStyle name="Обычный 4" xfId="3"/>
    <cellStyle name="Обычный 4 2" xfId="219"/>
    <cellStyle name="Обычный 4 2 2" xfId="220"/>
    <cellStyle name="Обычный 4 3" xfId="221"/>
    <cellStyle name="Обычный 4 3 2" xfId="222"/>
    <cellStyle name="Обычный 4 4" xfId="223"/>
    <cellStyle name="Обычный 40" xfId="224"/>
    <cellStyle name="Обычный 41" xfId="225"/>
    <cellStyle name="Обычный 41 2" xfId="226"/>
    <cellStyle name="Обычный 41 2 2" xfId="227"/>
    <cellStyle name="Обычный 41 2 2 2" xfId="228"/>
    <cellStyle name="Обычный 41 2 3" xfId="229"/>
    <cellStyle name="Обычный 41 3" xfId="230"/>
    <cellStyle name="Обычный 41 4" xfId="231"/>
    <cellStyle name="Обычный 41 4 2" xfId="232"/>
    <cellStyle name="Обычный 41 5" xfId="233"/>
    <cellStyle name="Обычный 42" xfId="234"/>
    <cellStyle name="Обычный 42 2" xfId="235"/>
    <cellStyle name="Обычный 42 2 2" xfId="236"/>
    <cellStyle name="Обычный 42 2 3" xfId="237"/>
    <cellStyle name="Обычный 43" xfId="238"/>
    <cellStyle name="Обычный 44" xfId="239"/>
    <cellStyle name="Обычный 45" xfId="240"/>
    <cellStyle name="Обычный 45 2" xfId="241"/>
    <cellStyle name="Обычный 46" xfId="242"/>
    <cellStyle name="Обычный 47" xfId="243"/>
    <cellStyle name="Обычный 48" xfId="244"/>
    <cellStyle name="Обычный 5" xfId="245"/>
    <cellStyle name="Обычный 5 2" xfId="246"/>
    <cellStyle name="Обычный 5 3" xfId="247"/>
    <cellStyle name="Обычный 51" xfId="248"/>
    <cellStyle name="Обычный 52" xfId="249"/>
    <cellStyle name="Обычный 54" xfId="250"/>
    <cellStyle name="Обычный 6" xfId="251"/>
    <cellStyle name="Обычный 6 2" xfId="252"/>
    <cellStyle name="Обычный 6 3" xfId="253"/>
    <cellStyle name="Обычный 6_Расчет (2)" xfId="254"/>
    <cellStyle name="Обычный 7" xfId="255"/>
    <cellStyle name="Обычный 7 2" xfId="256"/>
    <cellStyle name="Обычный 8" xfId="257"/>
    <cellStyle name="Обычный 8 2" xfId="258"/>
    <cellStyle name="Обычный 8 3" xfId="259"/>
    <cellStyle name="Обычный 8 4" xfId="260"/>
    <cellStyle name="Обычный 9" xfId="261"/>
    <cellStyle name="Обычный 9 2" xfId="262"/>
    <cellStyle name="Плохой 2" xfId="263"/>
    <cellStyle name="Пояснение 2" xfId="264"/>
    <cellStyle name="Примечание 2" xfId="265"/>
    <cellStyle name="Примечание 2 2" xfId="266"/>
    <cellStyle name="Процентный 2" xfId="267"/>
    <cellStyle name="Процентный 3" xfId="268"/>
    <cellStyle name="Процентный 4" xfId="269"/>
    <cellStyle name="Связанная ячейка 2" xfId="270"/>
    <cellStyle name="Стиль 1" xfId="271"/>
    <cellStyle name="Стиль 1 2" xfId="272"/>
    <cellStyle name="Стиль 1 2 2" xfId="273"/>
    <cellStyle name="Стиль 1 3" xfId="274"/>
    <cellStyle name="Стиль 1 4" xfId="275"/>
    <cellStyle name="Стиль 1 4 2" xfId="276"/>
    <cellStyle name="Стиль 1 5" xfId="277"/>
    <cellStyle name="Стиль 10" xfId="278"/>
    <cellStyle name="Стиль 10 2" xfId="279"/>
    <cellStyle name="Стиль 11" xfId="280"/>
    <cellStyle name="Стиль 11 2" xfId="281"/>
    <cellStyle name="Стиль 12" xfId="282"/>
    <cellStyle name="Стиль 12 2" xfId="283"/>
    <cellStyle name="Стиль 13" xfId="284"/>
    <cellStyle name="Стиль 14" xfId="285"/>
    <cellStyle name="Стиль 15" xfId="286"/>
    <cellStyle name="Стиль 16" xfId="287"/>
    <cellStyle name="Стиль 17" xfId="288"/>
    <cellStyle name="Стиль 18" xfId="289"/>
    <cellStyle name="Стиль 2" xfId="290"/>
    <cellStyle name="Стиль 2 2" xfId="291"/>
    <cellStyle name="Стиль 3" xfId="292"/>
    <cellStyle name="Стиль 3 2" xfId="293"/>
    <cellStyle name="Стиль 4" xfId="294"/>
    <cellStyle name="Стиль 4 2" xfId="295"/>
    <cellStyle name="Стиль 5" xfId="296"/>
    <cellStyle name="Стиль 5 2" xfId="297"/>
    <cellStyle name="Стиль 6" xfId="298"/>
    <cellStyle name="Стиль 6 2" xfId="299"/>
    <cellStyle name="Стиль 7" xfId="300"/>
    <cellStyle name="Стиль 7 2" xfId="301"/>
    <cellStyle name="Стиль 8" xfId="302"/>
    <cellStyle name="Стиль 8 2" xfId="303"/>
    <cellStyle name="Стиль 9" xfId="304"/>
    <cellStyle name="Стиль 9 2" xfId="305"/>
    <cellStyle name="Текст предупреждения 2" xfId="306"/>
    <cellStyle name="Тысячи [0]" xfId="307"/>
    <cellStyle name="Тысячи [0] 2" xfId="308"/>
    <cellStyle name="Тысячи [0]_Di9L0o5j31kGokzdMy2T4e8xw" xfId="309"/>
    <cellStyle name="Тысячи_Di9L0o5j31kGokzdMy2T4e8xw" xfId="310"/>
    <cellStyle name="Финансовый 10" xfId="311"/>
    <cellStyle name="Финансовый 11" xfId="312"/>
    <cellStyle name="Финансовый 12" xfId="313"/>
    <cellStyle name="Финансовый 12 2" xfId="314"/>
    <cellStyle name="Финансовый 13" xfId="315"/>
    <cellStyle name="Финансовый 14" xfId="316"/>
    <cellStyle name="Финансовый 15" xfId="317"/>
    <cellStyle name="Финансовый 16" xfId="318"/>
    <cellStyle name="Финансовый 17" xfId="319"/>
    <cellStyle name="Финансовый 18" xfId="320"/>
    <cellStyle name="Финансовый 19" xfId="321"/>
    <cellStyle name="Финансовый 2" xfId="322"/>
    <cellStyle name="Финансовый 2 2" xfId="323"/>
    <cellStyle name="Финансовый 2 2 2" xfId="2"/>
    <cellStyle name="Финансовый 2 3" xfId="324"/>
    <cellStyle name="Финансовый 2 3 2" xfId="325"/>
    <cellStyle name="Финансовый 2 3 3" xfId="1"/>
    <cellStyle name="Финансовый 2 4" xfId="326"/>
    <cellStyle name="Финансовый 2 5" xfId="327"/>
    <cellStyle name="Финансовый 20" xfId="328"/>
    <cellStyle name="Финансовый 21" xfId="329"/>
    <cellStyle name="Финансовый 22" xfId="330"/>
    <cellStyle name="Финансовый 23" xfId="331"/>
    <cellStyle name="Финансовый 24" xfId="332"/>
    <cellStyle name="Финансовый 25" xfId="333"/>
    <cellStyle name="Финансовый 26" xfId="334"/>
    <cellStyle name="Финансовый 27" xfId="335"/>
    <cellStyle name="Финансовый 28" xfId="336"/>
    <cellStyle name="Финансовый 3" xfId="337"/>
    <cellStyle name="Финансовый 3 2" xfId="338"/>
    <cellStyle name="Финансовый 3 2 2" xfId="339"/>
    <cellStyle name="Финансовый 3 3" xfId="340"/>
    <cellStyle name="Финансовый 4" xfId="341"/>
    <cellStyle name="Финансовый 4 2" xfId="342"/>
    <cellStyle name="Финансовый 5" xfId="343"/>
    <cellStyle name="Финансовый 5 2" xfId="344"/>
    <cellStyle name="Финансовый 5 3" xfId="345"/>
    <cellStyle name="Финансовый 6" xfId="346"/>
    <cellStyle name="Финансовый 6 2" xfId="347"/>
    <cellStyle name="Финансовый 7" xfId="348"/>
    <cellStyle name="Финансовый 7 2" xfId="349"/>
    <cellStyle name="Финансовый 8" xfId="350"/>
    <cellStyle name="Финансовый 8 2" xfId="351"/>
    <cellStyle name="Финансовый 9" xfId="352"/>
    <cellStyle name="Финансовый 9 2" xfId="353"/>
    <cellStyle name="Хороший 2" xfId="354"/>
    <cellStyle name="㼿" xfId="355"/>
    <cellStyle name="㼿 2" xfId="356"/>
    <cellStyle name="㼿 3" xfId="357"/>
    <cellStyle name="㼿?" xfId="358"/>
    <cellStyle name="㼿? 2" xfId="359"/>
    <cellStyle name="㼿? 2 2" xfId="360"/>
    <cellStyle name="㼿? 3" xfId="361"/>
    <cellStyle name="㼿㼿" xfId="362"/>
    <cellStyle name="㼿㼿 2" xfId="363"/>
    <cellStyle name="㼿㼿?" xfId="364"/>
    <cellStyle name="㼿㼿? 2" xfId="365"/>
    <cellStyle name="㼿㼿? 2 2" xfId="366"/>
    <cellStyle name="㼿㼿? 3" xfId="367"/>
    <cellStyle name="㼿㼿? 4" xfId="368"/>
    <cellStyle name="㼿㼿㼿" xfId="369"/>
    <cellStyle name="㼿㼿㼿 2" xfId="370"/>
    <cellStyle name="㼿㼿㼿 3" xfId="371"/>
    <cellStyle name="㼿㼿㼿?" xfId="372"/>
    <cellStyle name="㼿㼿㼿? 2" xfId="373"/>
    <cellStyle name="㼿㼿㼿? 2 2" xfId="374"/>
    <cellStyle name="㼿㼿㼿? 3" xfId="375"/>
    <cellStyle name="㼿㼿㼿㼿" xfId="376"/>
    <cellStyle name="㼿㼿㼿㼿 2" xfId="377"/>
    <cellStyle name="㼿㼿㼿㼿?" xfId="378"/>
    <cellStyle name="㼿㼿㼿㼿? 2" xfId="379"/>
    <cellStyle name="㼿㼿㼿㼿㼿" xfId="380"/>
    <cellStyle name="㼿㼿㼿㼿㼿 10" xfId="381"/>
    <cellStyle name="㼿㼿㼿㼿㼿 10 2" xfId="382"/>
    <cellStyle name="㼿㼿㼿㼿㼿 11" xfId="383"/>
    <cellStyle name="㼿㼿㼿㼿㼿 11 2" xfId="384"/>
    <cellStyle name="㼿㼿㼿㼿㼿 2" xfId="385"/>
    <cellStyle name="㼿㼿㼿㼿㼿 3" xfId="386"/>
    <cellStyle name="㼿㼿㼿㼿㼿 4" xfId="387"/>
    <cellStyle name="㼿㼿㼿㼿㼿 5" xfId="388"/>
    <cellStyle name="㼿㼿㼿㼿㼿 6" xfId="389"/>
    <cellStyle name="㼿㼿㼿㼿㼿 7" xfId="390"/>
    <cellStyle name="㼿㼿㼿㼿㼿 7 2" xfId="391"/>
    <cellStyle name="㼿㼿㼿㼿㼿 8" xfId="392"/>
    <cellStyle name="㼿㼿㼿㼿㼿 9" xfId="393"/>
    <cellStyle name="㼿㼿㼿㼿㼿?" xfId="394"/>
    <cellStyle name="㼿㼿㼿㼿㼿㼿" xfId="395"/>
    <cellStyle name="㼿㼿㼿㼿㼿㼿 2" xfId="396"/>
    <cellStyle name="㼿㼿㼿㼿㼿㼿?" xfId="397"/>
    <cellStyle name="㼿㼿㼿㼿㼿㼿㼿" xfId="398"/>
    <cellStyle name="㼿㼿㼿㼿㼿㼿㼿 2" xfId="399"/>
    <cellStyle name="㼿㼿㼿㼿㼿㼿㼿㼿" xfId="400"/>
    <cellStyle name="㼿㼿㼿㼿㼿㼿㼿㼿㼿" xfId="401"/>
    <cellStyle name="㼿㼿㼿㼿㼿㼿㼿㼿㼿㼿" xfId="402"/>
    <cellStyle name="㼿㼿㼿㼿㼿㼿㼿㼿㼿㼿㼿㼿㼿㼿㼿㼿㼿㼿㼿㼿㼿㼿㼿㼿㼿㼿㼿㼿㼿" xfId="4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nerik_EV\AppData\Local\Microsoft\Windows\Temporary%20Internet%20Files\Content.Outlook\KHYB7B26\&#1044;&#1083;&#1103;%20&#1087;&#1077;&#1088;&#1077;&#1074;&#1086;&#1076;&#1072;%20&#1089;&#1091;&#1084;&#1084;&#1099;%20&#1087;&#1088;&#1086;&#1087;&#1080;&#1089;&#1100;&#11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ководители"/>
      <sheetName val="Исходные данные окончат"/>
      <sheetName val="перевод цифр"/>
      <sheetName val="Для перевода суммы прописью"/>
    </sheetNames>
    <definedNames>
      <definedName name="n_1" refersTo="#ССЫЛКА!"/>
      <definedName name="n_2" refersTo="#ССЫЛКА!"/>
      <definedName name="n_3" refersTo="#ССЫЛКА!"/>
      <definedName name="n_5" refersTo="#ССЫЛКА!" sheetId="2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view="pageBreakPreview" zoomScale="86" zoomScaleNormal="89" zoomScaleSheetLayoutView="86" workbookViewId="0">
      <selection activeCell="B61" sqref="B61"/>
    </sheetView>
  </sheetViews>
  <sheetFormatPr defaultRowHeight="12.75" outlineLevelRow="1" x14ac:dyDescent="0.2"/>
  <cols>
    <col min="1" max="1" width="8.7109375" style="35" customWidth="1"/>
    <col min="2" max="2" width="50.42578125" style="83" customWidth="1"/>
    <col min="3" max="3" width="13.42578125" style="84" customWidth="1"/>
    <col min="4" max="6" width="13.42578125" style="6" customWidth="1"/>
    <col min="7" max="7" width="14.7109375" style="6" hidden="1" customWidth="1"/>
    <col min="8" max="8" width="15.5703125" style="6" hidden="1" customWidth="1"/>
    <col min="9" max="9" width="14" style="6" hidden="1" customWidth="1"/>
    <col min="10" max="10" width="12.7109375" style="6" hidden="1" customWidth="1"/>
    <col min="11" max="15" width="0" style="6" hidden="1" customWidth="1"/>
    <col min="16" max="16384" width="9.140625" style="6"/>
  </cols>
  <sheetData>
    <row r="1" spans="1:10" ht="6.75" customHeight="1" x14ac:dyDescent="0.25">
      <c r="A1" s="1"/>
      <c r="B1" s="2"/>
      <c r="C1" s="3"/>
      <c r="D1" s="4"/>
      <c r="E1" s="4"/>
      <c r="F1" s="4"/>
      <c r="G1" s="5"/>
    </row>
    <row r="2" spans="1:10" ht="18" x14ac:dyDescent="0.25">
      <c r="A2" s="186" t="s">
        <v>0</v>
      </c>
      <c r="B2" s="186"/>
      <c r="C2" s="186"/>
      <c r="D2" s="186"/>
      <c r="E2" s="186"/>
      <c r="F2" s="186"/>
      <c r="G2" s="5"/>
      <c r="H2" s="6" t="s">
        <v>1</v>
      </c>
    </row>
    <row r="3" spans="1:10" ht="18" x14ac:dyDescent="0.25">
      <c r="A3" s="186" t="s">
        <v>2</v>
      </c>
      <c r="B3" s="186"/>
      <c r="C3" s="186"/>
      <c r="D3" s="186"/>
      <c r="E3" s="186"/>
      <c r="F3" s="186"/>
      <c r="G3" s="5"/>
      <c r="H3" s="6" t="s">
        <v>3</v>
      </c>
    </row>
    <row r="4" spans="1:10" ht="18" x14ac:dyDescent="0.25">
      <c r="A4" s="186" t="s">
        <v>4</v>
      </c>
      <c r="B4" s="186"/>
      <c r="C4" s="186"/>
      <c r="D4" s="186"/>
      <c r="E4" s="186"/>
      <c r="F4" s="186"/>
      <c r="G4" s="5"/>
    </row>
    <row r="5" spans="1:10" ht="9" customHeight="1" x14ac:dyDescent="0.2">
      <c r="A5" s="187" t="str">
        <f>H2</f>
        <v>на территории Тюменской области, ХМАО и ЯНАО в сентябре 2016 года (прогноз)</v>
      </c>
      <c r="B5" s="187"/>
      <c r="C5" s="187"/>
      <c r="D5" s="187"/>
      <c r="E5" s="187"/>
      <c r="F5" s="187"/>
      <c r="G5" s="5"/>
    </row>
    <row r="6" spans="1:10" ht="19.5" customHeight="1" x14ac:dyDescent="0.2">
      <c r="A6" s="187"/>
      <c r="B6" s="187"/>
      <c r="C6" s="187"/>
      <c r="D6" s="187"/>
      <c r="E6" s="187"/>
      <c r="F6" s="187"/>
      <c r="G6" s="5"/>
    </row>
    <row r="7" spans="1:10" ht="16.5" customHeight="1" x14ac:dyDescent="0.2">
      <c r="A7" s="188" t="s">
        <v>5</v>
      </c>
      <c r="B7" s="188"/>
      <c r="C7" s="188"/>
      <c r="D7" s="188"/>
      <c r="E7" s="188"/>
      <c r="F7" s="188"/>
      <c r="G7" s="188"/>
    </row>
    <row r="8" spans="1:10" ht="12" customHeight="1" x14ac:dyDescent="0.2">
      <c r="A8" s="7"/>
      <c r="B8" s="8"/>
      <c r="C8" s="9"/>
      <c r="D8" s="10"/>
      <c r="E8" s="10"/>
      <c r="F8" s="10"/>
      <c r="G8" s="11"/>
      <c r="H8" s="11"/>
      <c r="I8" s="11"/>
    </row>
    <row r="9" spans="1:10" ht="36.75" customHeight="1" thickBot="1" x14ac:dyDescent="0.25">
      <c r="A9" s="189" t="s">
        <v>6</v>
      </c>
      <c r="B9" s="189"/>
      <c r="C9" s="189"/>
      <c r="D9" s="189"/>
      <c r="E9" s="189"/>
      <c r="F9" s="189"/>
      <c r="G9" s="12"/>
      <c r="H9" s="11"/>
      <c r="I9" s="11"/>
    </row>
    <row r="10" spans="1:10" ht="53.25" customHeight="1" x14ac:dyDescent="0.2">
      <c r="A10" s="152" t="s">
        <v>7</v>
      </c>
      <c r="B10" s="154" t="s">
        <v>8</v>
      </c>
      <c r="C10" s="156" t="s">
        <v>9</v>
      </c>
      <c r="D10" s="158" t="s">
        <v>10</v>
      </c>
      <c r="E10" s="177"/>
      <c r="F10" s="159"/>
      <c r="G10" s="11"/>
      <c r="H10" s="11"/>
    </row>
    <row r="11" spans="1:10" ht="14.25" customHeight="1" thickBot="1" x14ac:dyDescent="0.25">
      <c r="A11" s="153"/>
      <c r="B11" s="155"/>
      <c r="C11" s="157"/>
      <c r="D11" s="13" t="s">
        <v>11</v>
      </c>
      <c r="E11" s="13" t="s">
        <v>12</v>
      </c>
      <c r="F11" s="14" t="s">
        <v>13</v>
      </c>
    </row>
    <row r="12" spans="1:10" ht="15.75" customHeight="1" x14ac:dyDescent="0.2">
      <c r="A12" s="15" t="s">
        <v>14</v>
      </c>
      <c r="B12" s="16" t="s">
        <v>15</v>
      </c>
      <c r="C12" s="16"/>
      <c r="D12" s="17"/>
      <c r="E12" s="17"/>
      <c r="F12" s="18"/>
      <c r="G12" s="11"/>
      <c r="H12" s="11"/>
      <c r="I12" s="11"/>
    </row>
    <row r="13" spans="1:10" ht="18" customHeight="1" x14ac:dyDescent="0.2">
      <c r="A13" s="19" t="s">
        <v>16</v>
      </c>
      <c r="B13" s="20" t="s">
        <v>17</v>
      </c>
      <c r="C13" s="21" t="s">
        <v>18</v>
      </c>
      <c r="D13" s="22">
        <v>4314.3490000000002</v>
      </c>
      <c r="E13" s="22">
        <v>4459.8940000000002</v>
      </c>
      <c r="F13" s="23">
        <v>4537.6580000000004</v>
      </c>
      <c r="G13" s="11"/>
      <c r="H13" s="11"/>
      <c r="I13" s="11"/>
    </row>
    <row r="14" spans="1:10" ht="30.75" customHeight="1" x14ac:dyDescent="0.2">
      <c r="A14" s="24" t="s">
        <v>19</v>
      </c>
      <c r="B14" s="25" t="s">
        <v>20</v>
      </c>
      <c r="C14" s="26" t="s">
        <v>18</v>
      </c>
      <c r="D14" s="27">
        <f>D13-D15</f>
        <v>1705.2089999999998</v>
      </c>
      <c r="E14" s="27">
        <f>E13-E15</f>
        <v>1705.2091108958562</v>
      </c>
      <c r="F14" s="28">
        <f>F13-F15</f>
        <v>1705.2280000000005</v>
      </c>
      <c r="G14" s="29">
        <f>D14-E14</f>
        <v>-1.1089585632362287E-4</v>
      </c>
      <c r="H14" s="11">
        <f>D13-D14-D15</f>
        <v>0</v>
      </c>
      <c r="I14" s="11">
        <f>E13-E14-E15</f>
        <v>0</v>
      </c>
      <c r="J14" s="11">
        <f>F13-F14-F15</f>
        <v>0</v>
      </c>
    </row>
    <row r="15" spans="1:10" ht="31.5" customHeight="1" thickBot="1" x14ac:dyDescent="0.25">
      <c r="A15" s="30" t="s">
        <v>21</v>
      </c>
      <c r="B15" s="31" t="s">
        <v>22</v>
      </c>
      <c r="C15" s="32" t="s">
        <v>18</v>
      </c>
      <c r="D15" s="33">
        <f>D19</f>
        <v>2609.1400000000003</v>
      </c>
      <c r="E15" s="33">
        <f>E19</f>
        <v>2754.6848891041441</v>
      </c>
      <c r="F15" s="34">
        <f>F19</f>
        <v>2832.43</v>
      </c>
      <c r="G15" s="11"/>
      <c r="H15" s="11"/>
      <c r="I15" s="11"/>
    </row>
    <row r="16" spans="1:10" x14ac:dyDescent="0.2">
      <c r="B16" s="36"/>
      <c r="C16" s="37"/>
      <c r="F16" s="11"/>
      <c r="G16" s="11"/>
      <c r="H16" s="11"/>
      <c r="I16" s="11"/>
    </row>
    <row r="17" spans="1:9" ht="18" hidden="1" customHeight="1" outlineLevel="1" x14ac:dyDescent="0.2">
      <c r="A17" s="178" t="s">
        <v>23</v>
      </c>
      <c r="B17" s="179"/>
      <c r="C17" s="182" t="s">
        <v>9</v>
      </c>
      <c r="D17" s="38"/>
      <c r="E17" s="184" t="s">
        <v>10</v>
      </c>
      <c r="F17" s="185"/>
      <c r="G17" s="39"/>
      <c r="H17" s="11"/>
    </row>
    <row r="18" spans="1:9" ht="19.5" hidden="1" customHeight="1" outlineLevel="1" thickBot="1" x14ac:dyDescent="0.25">
      <c r="A18" s="180"/>
      <c r="B18" s="181"/>
      <c r="C18" s="183"/>
      <c r="D18" s="40" t="s">
        <v>24</v>
      </c>
      <c r="E18" s="40" t="s">
        <v>12</v>
      </c>
      <c r="F18" s="41" t="s">
        <v>13</v>
      </c>
      <c r="G18" s="42"/>
      <c r="H18" s="11"/>
    </row>
    <row r="19" spans="1:9" ht="28.5" hidden="1" customHeight="1" outlineLevel="1" thickBot="1" x14ac:dyDescent="0.25">
      <c r="A19" s="168" t="s">
        <v>25</v>
      </c>
      <c r="B19" s="169"/>
      <c r="C19" s="43" t="s">
        <v>18</v>
      </c>
      <c r="D19" s="44">
        <f>D20+D21+D22+D23</f>
        <v>2609.1400000000003</v>
      </c>
      <c r="E19" s="44">
        <f>E20+D21+E22+D23</f>
        <v>2754.6848891041441</v>
      </c>
      <c r="F19" s="45">
        <f>F20+D21++D23+F22</f>
        <v>2832.43</v>
      </c>
      <c r="G19" s="46"/>
      <c r="H19" s="11"/>
    </row>
    <row r="20" spans="1:9" ht="26.25" hidden="1" customHeight="1" outlineLevel="1" x14ac:dyDescent="0.2">
      <c r="A20" s="170" t="s">
        <v>26</v>
      </c>
      <c r="B20" s="171"/>
      <c r="C20" s="47" t="s">
        <v>18</v>
      </c>
      <c r="D20" s="48">
        <v>1913.14</v>
      </c>
      <c r="E20" s="48">
        <v>2077.1600000000003</v>
      </c>
      <c r="F20" s="49">
        <v>2136.4299999999998</v>
      </c>
      <c r="G20" s="50"/>
      <c r="H20" s="11"/>
    </row>
    <row r="21" spans="1:9" ht="14.25" hidden="1" customHeight="1" outlineLevel="1" x14ac:dyDescent="0.2">
      <c r="A21" s="172" t="s">
        <v>27</v>
      </c>
      <c r="B21" s="173"/>
      <c r="C21" s="51" t="s">
        <v>18</v>
      </c>
      <c r="D21" s="52">
        <v>24.63</v>
      </c>
      <c r="E21" s="53"/>
      <c r="F21" s="54"/>
      <c r="G21" s="50"/>
      <c r="H21" s="11"/>
    </row>
    <row r="22" spans="1:9" ht="27.75" hidden="1" customHeight="1" outlineLevel="1" x14ac:dyDescent="0.2">
      <c r="A22" s="172" t="s">
        <v>28</v>
      </c>
      <c r="B22" s="173"/>
      <c r="C22" s="51" t="s">
        <v>18</v>
      </c>
      <c r="D22" s="55">
        <v>667.96</v>
      </c>
      <c r="E22" s="56">
        <v>649.48488910414369</v>
      </c>
      <c r="F22" s="57">
        <v>667.96</v>
      </c>
      <c r="G22" s="50"/>
      <c r="H22" s="11"/>
    </row>
    <row r="23" spans="1:9" ht="25.5" hidden="1" customHeight="1" outlineLevel="1" thickBot="1" x14ac:dyDescent="0.3">
      <c r="A23" s="174" t="s">
        <v>29</v>
      </c>
      <c r="B23" s="175"/>
      <c r="C23" s="58" t="s">
        <v>18</v>
      </c>
      <c r="D23" s="59">
        <v>3.41</v>
      </c>
      <c r="E23" s="60"/>
      <c r="F23" s="61"/>
      <c r="G23" s="62"/>
      <c r="H23" s="11"/>
    </row>
    <row r="24" spans="1:9" ht="15.75" customHeight="1" collapsed="1" x14ac:dyDescent="0.25">
      <c r="A24" s="7"/>
      <c r="B24" s="8"/>
      <c r="C24" s="9"/>
      <c r="D24" s="62"/>
      <c r="E24" s="62"/>
      <c r="F24" s="10"/>
      <c r="G24" s="11"/>
      <c r="H24" s="11"/>
      <c r="I24" s="11"/>
    </row>
    <row r="25" spans="1:9" ht="21" customHeight="1" x14ac:dyDescent="0.2">
      <c r="A25" s="7"/>
      <c r="B25" s="8"/>
      <c r="C25" s="9"/>
      <c r="D25" s="10"/>
      <c r="E25" s="10"/>
      <c r="F25" s="10"/>
      <c r="G25" s="63"/>
      <c r="H25" s="63"/>
      <c r="I25" s="11"/>
    </row>
    <row r="26" spans="1:9" ht="20.25" customHeight="1" x14ac:dyDescent="0.2">
      <c r="A26" s="176" t="s">
        <v>30</v>
      </c>
      <c r="B26" s="176"/>
      <c r="C26" s="176"/>
      <c r="D26" s="176"/>
      <c r="E26" s="176"/>
      <c r="F26" s="176"/>
      <c r="G26" s="176"/>
    </row>
    <row r="27" spans="1:9" ht="8.25" customHeight="1" thickBot="1" x14ac:dyDescent="0.25">
      <c r="B27" s="36"/>
      <c r="C27" s="37"/>
    </row>
    <row r="28" spans="1:9" ht="48.75" customHeight="1" x14ac:dyDescent="0.2">
      <c r="A28" s="152" t="s">
        <v>7</v>
      </c>
      <c r="B28" s="154" t="s">
        <v>8</v>
      </c>
      <c r="C28" s="156" t="s">
        <v>9</v>
      </c>
      <c r="D28" s="158" t="s">
        <v>10</v>
      </c>
      <c r="E28" s="159"/>
    </row>
    <row r="29" spans="1:9" ht="16.5" customHeight="1" thickBot="1" x14ac:dyDescent="0.25">
      <c r="A29" s="153"/>
      <c r="B29" s="155"/>
      <c r="C29" s="157"/>
      <c r="D29" s="13" t="s">
        <v>12</v>
      </c>
      <c r="E29" s="14" t="s">
        <v>13</v>
      </c>
    </row>
    <row r="30" spans="1:9" ht="17.25" customHeight="1" x14ac:dyDescent="0.2">
      <c r="A30" s="15" t="s">
        <v>14</v>
      </c>
      <c r="B30" s="16" t="s">
        <v>15</v>
      </c>
      <c r="C30" s="16"/>
      <c r="D30" s="64"/>
      <c r="E30" s="65"/>
    </row>
    <row r="31" spans="1:9" ht="18" customHeight="1" x14ac:dyDescent="0.2">
      <c r="A31" s="19" t="s">
        <v>16</v>
      </c>
      <c r="B31" s="20" t="s">
        <v>17</v>
      </c>
      <c r="C31" s="21" t="s">
        <v>18</v>
      </c>
      <c r="D31" s="66">
        <v>4043.43</v>
      </c>
      <c r="E31" s="67">
        <v>4134.2610000000004</v>
      </c>
      <c r="F31" s="29"/>
      <c r="H31" s="29"/>
      <c r="I31" s="29"/>
    </row>
    <row r="32" spans="1:9" ht="25.5" x14ac:dyDescent="0.2">
      <c r="A32" s="24" t="s">
        <v>19</v>
      </c>
      <c r="B32" s="25" t="s">
        <v>20</v>
      </c>
      <c r="C32" s="26" t="s">
        <v>18</v>
      </c>
      <c r="D32" s="68">
        <f>D31-D33</f>
        <v>1575.8605016479041</v>
      </c>
      <c r="E32" s="69">
        <f>E31-E33</f>
        <v>1575.8610000000003</v>
      </c>
      <c r="F32" s="29"/>
      <c r="G32" s="29">
        <f>E32-D32</f>
        <v>4.9835209620141541E-4</v>
      </c>
      <c r="H32" s="29"/>
      <c r="I32" s="29"/>
    </row>
    <row r="33" spans="1:9" ht="26.25" thickBot="1" x14ac:dyDescent="0.25">
      <c r="A33" s="30" t="s">
        <v>21</v>
      </c>
      <c r="B33" s="31" t="s">
        <v>22</v>
      </c>
      <c r="C33" s="32" t="s">
        <v>18</v>
      </c>
      <c r="D33" s="70">
        <f>D37</f>
        <v>2467.5694983520957</v>
      </c>
      <c r="E33" s="71">
        <f>E37</f>
        <v>2558.4</v>
      </c>
      <c r="G33" s="29"/>
      <c r="H33" s="29"/>
    </row>
    <row r="34" spans="1:9" x14ac:dyDescent="0.2">
      <c r="B34" s="36"/>
      <c r="C34" s="37"/>
    </row>
    <row r="35" spans="1:9" s="72" customFormat="1" ht="15" hidden="1" customHeight="1" outlineLevel="1" x14ac:dyDescent="0.2">
      <c r="A35" s="160" t="s">
        <v>31</v>
      </c>
      <c r="B35" s="161"/>
      <c r="C35" s="164" t="s">
        <v>9</v>
      </c>
      <c r="D35" s="166" t="s">
        <v>10</v>
      </c>
      <c r="E35" s="167"/>
      <c r="F35" s="6"/>
    </row>
    <row r="36" spans="1:9" ht="15.75" hidden="1" outlineLevel="1" thickBot="1" x14ac:dyDescent="0.25">
      <c r="A36" s="162"/>
      <c r="B36" s="163"/>
      <c r="C36" s="165"/>
      <c r="D36" s="73" t="s">
        <v>12</v>
      </c>
      <c r="E36" s="74" t="s">
        <v>13</v>
      </c>
    </row>
    <row r="37" spans="1:9" ht="25.5" hidden="1" customHeight="1" outlineLevel="1" thickBot="1" x14ac:dyDescent="0.25">
      <c r="A37" s="142" t="s">
        <v>25</v>
      </c>
      <c r="B37" s="143"/>
      <c r="C37" s="75" t="s">
        <v>18</v>
      </c>
      <c r="D37" s="76">
        <f>D38+D39+D40+D41</f>
        <v>2467.5694983520957</v>
      </c>
      <c r="E37" s="77">
        <f>E38+D39+E40+D41</f>
        <v>2558.4</v>
      </c>
      <c r="F37" s="29"/>
      <c r="G37" s="11"/>
    </row>
    <row r="38" spans="1:9" ht="26.25" hidden="1" customHeight="1" outlineLevel="1" x14ac:dyDescent="0.2">
      <c r="A38" s="144" t="s">
        <v>32</v>
      </c>
      <c r="B38" s="145"/>
      <c r="C38" s="78" t="s">
        <v>18</v>
      </c>
      <c r="D38" s="79">
        <f>E20</f>
        <v>2077.1600000000003</v>
      </c>
      <c r="E38" s="80">
        <f>F20</f>
        <v>2136.4299999999998</v>
      </c>
      <c r="F38" s="29"/>
    </row>
    <row r="39" spans="1:9" ht="26.25" hidden="1" customHeight="1" outlineLevel="1" x14ac:dyDescent="0.2">
      <c r="A39" s="146" t="s">
        <v>33</v>
      </c>
      <c r="B39" s="147"/>
      <c r="C39" s="81" t="s">
        <v>18</v>
      </c>
      <c r="D39" s="148">
        <f>D21</f>
        <v>24.63</v>
      </c>
      <c r="E39" s="149"/>
      <c r="H39" s="29"/>
      <c r="I39" s="29"/>
    </row>
    <row r="40" spans="1:9" ht="21" hidden="1" customHeight="1" outlineLevel="1" x14ac:dyDescent="0.2">
      <c r="A40" s="146" t="s">
        <v>34</v>
      </c>
      <c r="B40" s="147"/>
      <c r="C40" s="81" t="s">
        <v>18</v>
      </c>
      <c r="D40" s="55">
        <v>362.50949835209519</v>
      </c>
      <c r="E40" s="57">
        <v>394.07</v>
      </c>
      <c r="F40" s="29"/>
      <c r="G40" s="29"/>
      <c r="H40" s="29"/>
    </row>
    <row r="41" spans="1:9" ht="22.5" hidden="1" customHeight="1" outlineLevel="1" thickBot="1" x14ac:dyDescent="0.25">
      <c r="A41" s="150" t="s">
        <v>29</v>
      </c>
      <c r="B41" s="151"/>
      <c r="C41" s="75" t="s">
        <v>18</v>
      </c>
      <c r="D41" s="59">
        <v>3.27</v>
      </c>
      <c r="E41" s="61"/>
      <c r="G41" s="82"/>
    </row>
    <row r="42" spans="1:9" ht="15" collapsed="1" x14ac:dyDescent="0.25">
      <c r="B42" s="36"/>
      <c r="C42" s="37"/>
      <c r="D42" s="62"/>
      <c r="E42" s="62"/>
    </row>
    <row r="43" spans="1:9" ht="15" x14ac:dyDescent="0.25">
      <c r="B43" s="36"/>
      <c r="C43" s="37"/>
      <c r="D43" s="62"/>
      <c r="E43" s="62"/>
    </row>
    <row r="44" spans="1:9" ht="15" x14ac:dyDescent="0.25">
      <c r="B44" s="36"/>
      <c r="C44" s="37"/>
      <c r="D44" s="62"/>
      <c r="E44" s="62"/>
    </row>
    <row r="45" spans="1:9" ht="15" x14ac:dyDescent="0.25">
      <c r="B45" s="36"/>
      <c r="C45" s="37"/>
      <c r="D45" s="62"/>
      <c r="E45" s="62"/>
    </row>
    <row r="46" spans="1:9" ht="15" x14ac:dyDescent="0.25">
      <c r="B46" s="36"/>
      <c r="C46" s="37"/>
      <c r="D46" s="62"/>
      <c r="E46" s="62"/>
    </row>
  </sheetData>
  <mergeCells count="32">
    <mergeCell ref="A9:F9"/>
    <mergeCell ref="A2:F2"/>
    <mergeCell ref="A3:F3"/>
    <mergeCell ref="A4:F4"/>
    <mergeCell ref="A5:F6"/>
    <mergeCell ref="A7:G7"/>
    <mergeCell ref="A26:G26"/>
    <mergeCell ref="A10:A11"/>
    <mergeCell ref="B10:B11"/>
    <mergeCell ref="C10:C11"/>
    <mergeCell ref="D10:F10"/>
    <mergeCell ref="A17:B18"/>
    <mergeCell ref="C17:C18"/>
    <mergeCell ref="E17:F17"/>
    <mergeCell ref="A19:B19"/>
    <mergeCell ref="A20:B20"/>
    <mergeCell ref="A21:B21"/>
    <mergeCell ref="A22:B22"/>
    <mergeCell ref="A23:B23"/>
    <mergeCell ref="A41:B41"/>
    <mergeCell ref="A28:A29"/>
    <mergeCell ref="B28:B29"/>
    <mergeCell ref="C28:C29"/>
    <mergeCell ref="D28:E28"/>
    <mergeCell ref="A35:B36"/>
    <mergeCell ref="C35:C36"/>
    <mergeCell ref="D35:E35"/>
    <mergeCell ref="A37:B37"/>
    <mergeCell ref="A38:B38"/>
    <mergeCell ref="A39:B39"/>
    <mergeCell ref="D39:E39"/>
    <mergeCell ref="A40:B40"/>
  </mergeCells>
  <pageMargins left="1.2204724409448819" right="0.59055118110236227" top="0.39370078740157483" bottom="0.3937007874015748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view="pageBreakPreview" topLeftCell="A3" zoomScale="86" zoomScaleNormal="100" zoomScaleSheetLayoutView="86" workbookViewId="0">
      <selection activeCell="Q41" sqref="Q41"/>
    </sheetView>
  </sheetViews>
  <sheetFormatPr defaultRowHeight="12.75" outlineLevelRow="1" x14ac:dyDescent="0.2"/>
  <cols>
    <col min="1" max="1" width="8.7109375" style="35" customWidth="1"/>
    <col min="2" max="2" width="55.42578125" style="83" customWidth="1"/>
    <col min="3" max="3" width="15.7109375" style="84" customWidth="1"/>
    <col min="4" max="4" width="15.7109375" style="6" customWidth="1"/>
    <col min="5" max="5" width="15.5703125" style="6" hidden="1" customWidth="1"/>
    <col min="6" max="6" width="18.7109375" style="6" hidden="1" customWidth="1"/>
    <col min="7" max="7" width="12.7109375" style="6" hidden="1" customWidth="1"/>
    <col min="8" max="15" width="0" style="6" hidden="1" customWidth="1"/>
    <col min="16" max="16384" width="9.140625" style="6"/>
  </cols>
  <sheetData>
    <row r="1" spans="1:8" ht="6.75" customHeight="1" x14ac:dyDescent="0.25">
      <c r="A1" s="1"/>
      <c r="B1" s="2"/>
      <c r="C1" s="3"/>
      <c r="D1" s="4"/>
    </row>
    <row r="2" spans="1:8" ht="18" x14ac:dyDescent="0.25">
      <c r="A2" s="186" t="s">
        <v>0</v>
      </c>
      <c r="B2" s="186"/>
      <c r="C2" s="186"/>
      <c r="D2" s="186"/>
      <c r="H2" s="6" t="str">
        <f>'1 ЦК'!H2</f>
        <v>на территории Тюменской области, ХМАО и ЯНАО в сентябре 2016 года (прогноз)</v>
      </c>
    </row>
    <row r="3" spans="1:8" ht="18" x14ac:dyDescent="0.25">
      <c r="A3" s="186" t="s">
        <v>2</v>
      </c>
      <c r="B3" s="186"/>
      <c r="C3" s="186"/>
      <c r="D3" s="186"/>
      <c r="H3" s="6" t="str">
        <f>'1 ЦК'!H3</f>
        <v xml:space="preserve">на территории Тюменской области, ХМАО и ЯНАО в августе 2016 года (факт)                                                                                                                   </v>
      </c>
    </row>
    <row r="4" spans="1:8" ht="18" x14ac:dyDescent="0.25">
      <c r="A4" s="186" t="s">
        <v>4</v>
      </c>
      <c r="B4" s="186"/>
      <c r="C4" s="186"/>
      <c r="D4" s="186"/>
    </row>
    <row r="5" spans="1:8" ht="9" customHeight="1" x14ac:dyDescent="0.2">
      <c r="A5" s="187" t="str">
        <f>H2</f>
        <v>на территории Тюменской области, ХМАО и ЯНАО в сентябре 2016 года (прогноз)</v>
      </c>
      <c r="B5" s="187"/>
      <c r="C5" s="187"/>
      <c r="D5" s="187"/>
    </row>
    <row r="6" spans="1:8" s="85" customFormat="1" ht="30" customHeight="1" x14ac:dyDescent="0.25">
      <c r="A6" s="187"/>
      <c r="B6" s="187"/>
      <c r="C6" s="187"/>
      <c r="D6" s="187"/>
    </row>
    <row r="7" spans="1:8" ht="18.75" customHeight="1" x14ac:dyDescent="0.2">
      <c r="A7" s="188" t="s">
        <v>35</v>
      </c>
      <c r="B7" s="188"/>
      <c r="C7" s="188"/>
      <c r="D7" s="188"/>
    </row>
    <row r="8" spans="1:8" ht="12" customHeight="1" x14ac:dyDescent="0.2">
      <c r="A8" s="7"/>
      <c r="B8" s="8"/>
      <c r="C8" s="9"/>
      <c r="D8" s="10"/>
      <c r="E8" s="11"/>
      <c r="F8" s="11"/>
    </row>
    <row r="9" spans="1:8" ht="49.5" customHeight="1" thickBot="1" x14ac:dyDescent="0.25">
      <c r="A9" s="176" t="s">
        <v>6</v>
      </c>
      <c r="B9" s="176"/>
      <c r="C9" s="176"/>
      <c r="D9" s="176"/>
      <c r="E9" s="11"/>
      <c r="F9" s="11"/>
    </row>
    <row r="10" spans="1:8" ht="43.5" customHeight="1" x14ac:dyDescent="0.2">
      <c r="A10" s="152" t="s">
        <v>7</v>
      </c>
      <c r="B10" s="154" t="s">
        <v>8</v>
      </c>
      <c r="C10" s="156" t="s">
        <v>9</v>
      </c>
      <c r="D10" s="86" t="s">
        <v>10</v>
      </c>
      <c r="E10" s="11"/>
      <c r="F10" s="11"/>
    </row>
    <row r="11" spans="1:8" ht="14.25" customHeight="1" thickBot="1" x14ac:dyDescent="0.25">
      <c r="A11" s="153"/>
      <c r="B11" s="155"/>
      <c r="C11" s="157"/>
      <c r="D11" s="14" t="s">
        <v>36</v>
      </c>
    </row>
    <row r="12" spans="1:8" ht="15.75" customHeight="1" x14ac:dyDescent="0.2">
      <c r="A12" s="15" t="s">
        <v>14</v>
      </c>
      <c r="B12" s="16" t="s">
        <v>15</v>
      </c>
      <c r="C12" s="16"/>
      <c r="D12" s="18"/>
      <c r="E12" s="11"/>
      <c r="F12" s="11"/>
      <c r="G12" s="11"/>
    </row>
    <row r="13" spans="1:8" ht="18" customHeight="1" x14ac:dyDescent="0.2">
      <c r="A13" s="19" t="s">
        <v>16</v>
      </c>
      <c r="B13" s="20" t="s">
        <v>17</v>
      </c>
      <c r="C13" s="21" t="s">
        <v>18</v>
      </c>
      <c r="D13" s="23">
        <v>3259.8410000000003</v>
      </c>
      <c r="E13" s="11"/>
      <c r="F13" s="11"/>
      <c r="G13" s="11"/>
    </row>
    <row r="14" spans="1:8" ht="30.75" customHeight="1" x14ac:dyDescent="0.2">
      <c r="A14" s="24" t="s">
        <v>19</v>
      </c>
      <c r="B14" s="25" t="s">
        <v>20</v>
      </c>
      <c r="C14" s="26" t="s">
        <v>18</v>
      </c>
      <c r="D14" s="28">
        <f>D13-D15</f>
        <v>1789.3046815324471</v>
      </c>
      <c r="E14" s="11"/>
      <c r="F14" s="11"/>
      <c r="G14" s="11"/>
    </row>
    <row r="15" spans="1:8" ht="31.5" customHeight="1" thickBot="1" x14ac:dyDescent="0.25">
      <c r="A15" s="30" t="s">
        <v>21</v>
      </c>
      <c r="B15" s="31" t="s">
        <v>22</v>
      </c>
      <c r="C15" s="32" t="s">
        <v>18</v>
      </c>
      <c r="D15" s="87">
        <f>D19</f>
        <v>1470.5363184675532</v>
      </c>
      <c r="E15" s="11"/>
      <c r="F15" s="11"/>
      <c r="G15" s="11"/>
    </row>
    <row r="16" spans="1:8" x14ac:dyDescent="0.2">
      <c r="B16" s="36"/>
      <c r="C16" s="37"/>
      <c r="E16" s="11"/>
      <c r="F16" s="11"/>
      <c r="G16" s="11"/>
    </row>
    <row r="17" spans="1:7" ht="12.75" hidden="1" customHeight="1" outlineLevel="1" x14ac:dyDescent="0.2">
      <c r="A17" s="178" t="s">
        <v>23</v>
      </c>
      <c r="B17" s="179"/>
      <c r="C17" s="182" t="s">
        <v>9</v>
      </c>
      <c r="D17" s="88" t="s">
        <v>10</v>
      </c>
      <c r="E17" s="39"/>
      <c r="F17" s="11"/>
    </row>
    <row r="18" spans="1:7" ht="13.5" hidden="1" customHeight="1" outlineLevel="1" thickBot="1" x14ac:dyDescent="0.25">
      <c r="A18" s="180"/>
      <c r="B18" s="181"/>
      <c r="C18" s="183"/>
      <c r="D18" s="89" t="s">
        <v>36</v>
      </c>
      <c r="E18" s="42"/>
      <c r="F18" s="11"/>
    </row>
    <row r="19" spans="1:7" ht="28.5" hidden="1" customHeight="1" outlineLevel="1" thickBot="1" x14ac:dyDescent="0.25">
      <c r="A19" s="243" t="s">
        <v>25</v>
      </c>
      <c r="B19" s="244"/>
      <c r="C19" s="43" t="s">
        <v>18</v>
      </c>
      <c r="D19" s="90">
        <f>D20+D22+D23+D21</f>
        <v>1470.5363184675532</v>
      </c>
      <c r="E19" s="46"/>
      <c r="F19" s="11"/>
    </row>
    <row r="20" spans="1:7" ht="26.25" hidden="1" customHeight="1" outlineLevel="1" x14ac:dyDescent="0.2">
      <c r="A20" s="241" t="s">
        <v>26</v>
      </c>
      <c r="B20" s="242"/>
      <c r="C20" s="47" t="s">
        <v>18</v>
      </c>
      <c r="D20" s="91">
        <v>1167.6100000000001</v>
      </c>
      <c r="E20" s="50"/>
      <c r="F20" s="11"/>
    </row>
    <row r="21" spans="1:7" ht="14.25" hidden="1" customHeight="1" outlineLevel="1" x14ac:dyDescent="0.2">
      <c r="A21" s="190" t="s">
        <v>27</v>
      </c>
      <c r="B21" s="191"/>
      <c r="C21" s="51" t="s">
        <v>18</v>
      </c>
      <c r="D21" s="92">
        <f>'1 ЦК'!D21</f>
        <v>24.63</v>
      </c>
      <c r="E21" s="50"/>
      <c r="F21" s="11"/>
    </row>
    <row r="22" spans="1:7" ht="27.75" hidden="1" customHeight="1" outlineLevel="1" x14ac:dyDescent="0.2">
      <c r="A22" s="190" t="s">
        <v>28</v>
      </c>
      <c r="B22" s="191"/>
      <c r="C22" s="51" t="s">
        <v>18</v>
      </c>
      <c r="D22" s="93">
        <v>274.88631846755283</v>
      </c>
      <c r="E22" s="50"/>
      <c r="F22" s="63"/>
    </row>
    <row r="23" spans="1:7" ht="25.5" hidden="1" customHeight="1" outlineLevel="1" thickBot="1" x14ac:dyDescent="0.3">
      <c r="A23" s="239" t="s">
        <v>29</v>
      </c>
      <c r="B23" s="240"/>
      <c r="C23" s="58" t="s">
        <v>18</v>
      </c>
      <c r="D23" s="94">
        <f>'1 ЦК'!D23</f>
        <v>3.41</v>
      </c>
      <c r="E23" s="62"/>
      <c r="F23" s="11"/>
    </row>
    <row r="24" spans="1:7" ht="18.75" customHeight="1" collapsed="1" x14ac:dyDescent="0.25">
      <c r="A24" s="7"/>
      <c r="B24" s="8"/>
      <c r="C24" s="9"/>
      <c r="D24" s="62"/>
      <c r="E24" s="11"/>
      <c r="F24" s="11"/>
    </row>
    <row r="25" spans="1:7" ht="19.5" hidden="1" customHeight="1" thickBot="1" x14ac:dyDescent="0.25">
      <c r="A25" s="189" t="s">
        <v>30</v>
      </c>
      <c r="B25" s="189"/>
      <c r="C25" s="189"/>
      <c r="D25" s="189"/>
      <c r="E25" s="11"/>
      <c r="F25" s="11"/>
    </row>
    <row r="26" spans="1:7" ht="43.5" hidden="1" customHeight="1" x14ac:dyDescent="0.2">
      <c r="A26" s="152" t="s">
        <v>7</v>
      </c>
      <c r="B26" s="154" t="s">
        <v>8</v>
      </c>
      <c r="C26" s="156" t="s">
        <v>9</v>
      </c>
      <c r="D26" s="86" t="s">
        <v>10</v>
      </c>
      <c r="E26" s="11"/>
      <c r="F26" s="11"/>
    </row>
    <row r="27" spans="1:7" ht="14.25" hidden="1" customHeight="1" thickBot="1" x14ac:dyDescent="0.25">
      <c r="A27" s="153"/>
      <c r="B27" s="155"/>
      <c r="C27" s="157"/>
      <c r="D27" s="14" t="s">
        <v>37</v>
      </c>
    </row>
    <row r="28" spans="1:7" ht="15.75" hidden="1" customHeight="1" x14ac:dyDescent="0.2">
      <c r="A28" s="15" t="s">
        <v>14</v>
      </c>
      <c r="B28" s="16" t="s">
        <v>15</v>
      </c>
      <c r="C28" s="16"/>
      <c r="D28" s="18"/>
      <c r="E28" s="11"/>
      <c r="F28" s="11"/>
      <c r="G28" s="11"/>
    </row>
    <row r="29" spans="1:7" ht="18" hidden="1" customHeight="1" x14ac:dyDescent="0.2">
      <c r="A29" s="19" t="s">
        <v>16</v>
      </c>
      <c r="B29" s="20" t="s">
        <v>17</v>
      </c>
      <c r="C29" s="21" t="s">
        <v>18</v>
      </c>
      <c r="D29" s="23">
        <v>0</v>
      </c>
      <c r="E29" s="11"/>
      <c r="F29" s="11"/>
      <c r="G29" s="11"/>
    </row>
    <row r="30" spans="1:7" ht="30.75" hidden="1" customHeight="1" x14ac:dyDescent="0.2">
      <c r="A30" s="24" t="s">
        <v>19</v>
      </c>
      <c r="B30" s="25" t="s">
        <v>20</v>
      </c>
      <c r="C30" s="26" t="s">
        <v>18</v>
      </c>
      <c r="D30" s="28">
        <f>D29-D31</f>
        <v>-2105.0600000000004</v>
      </c>
      <c r="E30" s="11"/>
      <c r="F30" s="11"/>
      <c r="G30" s="11"/>
    </row>
    <row r="31" spans="1:7" ht="31.5" hidden="1" customHeight="1" thickBot="1" x14ac:dyDescent="0.25">
      <c r="A31" s="30" t="s">
        <v>21</v>
      </c>
      <c r="B31" s="31" t="s">
        <v>22</v>
      </c>
      <c r="C31" s="32" t="s">
        <v>18</v>
      </c>
      <c r="D31" s="87">
        <f>D35</f>
        <v>2105.0600000000004</v>
      </c>
      <c r="E31" s="11"/>
      <c r="F31" s="11"/>
      <c r="G31" s="11"/>
    </row>
    <row r="32" spans="1:7" hidden="1" x14ac:dyDescent="0.2">
      <c r="B32" s="36"/>
      <c r="C32" s="37"/>
      <c r="E32" s="11"/>
      <c r="F32" s="11"/>
      <c r="G32" s="11"/>
    </row>
    <row r="33" spans="1:6" ht="12.75" hidden="1" customHeight="1" outlineLevel="1" x14ac:dyDescent="0.2">
      <c r="A33" s="178" t="s">
        <v>23</v>
      </c>
      <c r="B33" s="179"/>
      <c r="C33" s="182" t="s">
        <v>9</v>
      </c>
      <c r="D33" s="88" t="s">
        <v>10</v>
      </c>
      <c r="E33" s="39"/>
      <c r="F33" s="11"/>
    </row>
    <row r="34" spans="1:6" ht="13.5" hidden="1" customHeight="1" outlineLevel="1" thickBot="1" x14ac:dyDescent="0.25">
      <c r="A34" s="180"/>
      <c r="B34" s="181"/>
      <c r="C34" s="183"/>
      <c r="D34" s="89" t="s">
        <v>37</v>
      </c>
      <c r="E34" s="42"/>
      <c r="F34" s="11"/>
    </row>
    <row r="35" spans="1:6" ht="28.5" hidden="1" customHeight="1" outlineLevel="1" thickBot="1" x14ac:dyDescent="0.25">
      <c r="A35" s="237" t="s">
        <v>25</v>
      </c>
      <c r="B35" s="238"/>
      <c r="C35" s="43" t="s">
        <v>18</v>
      </c>
      <c r="D35" s="90">
        <f>D36+D38+D39+D37</f>
        <v>2105.0600000000004</v>
      </c>
      <c r="E35" s="46"/>
      <c r="F35" s="11"/>
    </row>
    <row r="36" spans="1:6" ht="12.75" hidden="1" customHeight="1" outlineLevel="1" x14ac:dyDescent="0.2">
      <c r="A36" s="235" t="s">
        <v>26</v>
      </c>
      <c r="B36" s="236"/>
      <c r="C36" s="47" t="s">
        <v>18</v>
      </c>
      <c r="D36" s="91">
        <v>2077.1600000000003</v>
      </c>
      <c r="E36" s="50"/>
      <c r="F36" s="11"/>
    </row>
    <row r="37" spans="1:6" ht="12.75" hidden="1" customHeight="1" outlineLevel="1" x14ac:dyDescent="0.2">
      <c r="A37" s="233" t="s">
        <v>27</v>
      </c>
      <c r="B37" s="234"/>
      <c r="C37" s="51" t="s">
        <v>18</v>
      </c>
      <c r="D37" s="92">
        <f>'1 ЦК'!D39:E39</f>
        <v>24.63</v>
      </c>
      <c r="E37" s="50"/>
      <c r="F37" s="11"/>
    </row>
    <row r="38" spans="1:6" ht="27" hidden="1" customHeight="1" outlineLevel="1" x14ac:dyDescent="0.2">
      <c r="A38" s="190" t="s">
        <v>34</v>
      </c>
      <c r="B38" s="191"/>
      <c r="C38" s="51" t="s">
        <v>18</v>
      </c>
      <c r="D38" s="93">
        <v>0</v>
      </c>
      <c r="E38" s="50"/>
      <c r="F38" s="63"/>
    </row>
    <row r="39" spans="1:6" ht="25.5" hidden="1" customHeight="1" outlineLevel="1" thickBot="1" x14ac:dyDescent="0.3">
      <c r="A39" s="231" t="s">
        <v>29</v>
      </c>
      <c r="B39" s="232"/>
      <c r="C39" s="58" t="s">
        <v>18</v>
      </c>
      <c r="D39" s="94">
        <f>'1 ЦК'!D41:E41</f>
        <v>3.27</v>
      </c>
      <c r="E39" s="62"/>
      <c r="F39" s="11"/>
    </row>
    <row r="40" spans="1:6" collapsed="1" x14ac:dyDescent="0.2"/>
  </sheetData>
  <mergeCells count="27">
    <mergeCell ref="A9:D9"/>
    <mergeCell ref="A2:D2"/>
    <mergeCell ref="A3:D3"/>
    <mergeCell ref="A4:D4"/>
    <mergeCell ref="A5:D6"/>
    <mergeCell ref="A7:D7"/>
    <mergeCell ref="A26:A27"/>
    <mergeCell ref="B26:B27"/>
    <mergeCell ref="C26:C27"/>
    <mergeCell ref="A10:A11"/>
    <mergeCell ref="B10:B11"/>
    <mergeCell ref="C10:C11"/>
    <mergeCell ref="A17:B18"/>
    <mergeCell ref="C17:C18"/>
    <mergeCell ref="A19:B19"/>
    <mergeCell ref="A20:B20"/>
    <mergeCell ref="A21:B21"/>
    <mergeCell ref="A22:B22"/>
    <mergeCell ref="A23:B23"/>
    <mergeCell ref="A25:D25"/>
    <mergeCell ref="A33:B34"/>
    <mergeCell ref="C33:C34"/>
    <mergeCell ref="A35:B35"/>
    <mergeCell ref="A36:B36"/>
    <mergeCell ref="A37:B37"/>
    <mergeCell ref="A38:B38"/>
    <mergeCell ref="A39:B39"/>
  </mergeCells>
  <pageMargins left="1.2204724409448819" right="0.59055118110236227" top="0.39370078740157483" bottom="0.3937007874015748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view="pageBreakPreview" topLeftCell="A28" zoomScale="84" zoomScaleNormal="100" zoomScaleSheetLayoutView="84" workbookViewId="0">
      <selection activeCell="A28" sqref="A28:XFD64"/>
    </sheetView>
  </sheetViews>
  <sheetFormatPr defaultRowHeight="12.75" x14ac:dyDescent="0.2"/>
  <cols>
    <col min="1" max="1" width="8.7109375" style="35" customWidth="1"/>
    <col min="2" max="2" width="55.7109375" style="83" customWidth="1"/>
    <col min="3" max="3" width="15.7109375" style="84" customWidth="1"/>
    <col min="4" max="4" width="15.7109375" style="6" customWidth="1"/>
    <col min="5" max="5" width="17.5703125" style="6" customWidth="1"/>
    <col min="6" max="6" width="17.7109375" style="6" customWidth="1"/>
    <col min="7" max="7" width="15.5703125" style="6" hidden="1" customWidth="1"/>
    <col min="8" max="8" width="18.7109375" style="6" hidden="1" customWidth="1"/>
    <col min="9" max="9" width="12.7109375" style="6" hidden="1" customWidth="1"/>
    <col min="10" max="10" width="12.140625" style="6" hidden="1" customWidth="1"/>
    <col min="11" max="13" width="14.42578125" style="6" hidden="1" customWidth="1"/>
    <col min="14" max="14" width="14.42578125" style="6" customWidth="1"/>
    <col min="15" max="17" width="12.140625" style="6" customWidth="1"/>
    <col min="18" max="16384" width="9.140625" style="6"/>
  </cols>
  <sheetData>
    <row r="1" spans="1:8" ht="18" x14ac:dyDescent="0.25">
      <c r="A1" s="186" t="s">
        <v>0</v>
      </c>
      <c r="B1" s="186"/>
      <c r="C1" s="186"/>
      <c r="D1" s="186"/>
      <c r="E1" s="186"/>
      <c r="F1" s="186"/>
    </row>
    <row r="2" spans="1:8" ht="18" x14ac:dyDescent="0.25">
      <c r="A2" s="186" t="s">
        <v>2</v>
      </c>
      <c r="B2" s="186"/>
      <c r="C2" s="186"/>
      <c r="D2" s="186"/>
      <c r="E2" s="186"/>
      <c r="F2" s="186"/>
      <c r="H2" s="6" t="str">
        <f>'1 ЦК'!H2</f>
        <v>на территории Тюменской области, ХМАО и ЯНАО в сентябре 2016 года (прогноз)</v>
      </c>
    </row>
    <row r="3" spans="1:8" ht="18" x14ac:dyDescent="0.25">
      <c r="A3" s="186" t="s">
        <v>4</v>
      </c>
      <c r="B3" s="186"/>
      <c r="C3" s="186"/>
      <c r="D3" s="186"/>
      <c r="E3" s="186"/>
      <c r="F3" s="186"/>
      <c r="H3" s="6" t="str">
        <f>'1 ЦК'!H3</f>
        <v xml:space="preserve">на территории Тюменской области, ХМАО и ЯНАО в августе 2016 года (факт)                                                                                                                   </v>
      </c>
    </row>
    <row r="4" spans="1:8" ht="9" customHeight="1" x14ac:dyDescent="0.2">
      <c r="A4" s="223" t="str">
        <f>'1 ЦК'!A5</f>
        <v>на территории Тюменской области, ХМАО и ЯНАО в сентябре 2016 года (прогноз)</v>
      </c>
      <c r="B4" s="187"/>
      <c r="C4" s="187"/>
      <c r="D4" s="187"/>
      <c r="E4" s="187"/>
      <c r="F4" s="187"/>
    </row>
    <row r="5" spans="1:8" ht="19.5" customHeight="1" x14ac:dyDescent="0.2">
      <c r="A5" s="187"/>
      <c r="B5" s="187"/>
      <c r="C5" s="187"/>
      <c r="D5" s="187"/>
      <c r="E5" s="187"/>
      <c r="F5" s="187"/>
    </row>
    <row r="6" spans="1:8" ht="21" customHeight="1" x14ac:dyDescent="0.2">
      <c r="A6" s="224" t="s">
        <v>38</v>
      </c>
      <c r="B6" s="224"/>
      <c r="C6" s="224"/>
      <c r="D6" s="224"/>
      <c r="E6" s="224"/>
      <c r="F6" s="224"/>
    </row>
    <row r="7" spans="1:8" ht="15" customHeight="1" thickBot="1" x14ac:dyDescent="0.25"/>
    <row r="8" spans="1:8" ht="24.95" customHeight="1" x14ac:dyDescent="0.2">
      <c r="A8" s="225" t="s">
        <v>7</v>
      </c>
      <c r="B8" s="227" t="s">
        <v>39</v>
      </c>
      <c r="C8" s="229" t="s">
        <v>9</v>
      </c>
      <c r="D8" s="158" t="s">
        <v>10</v>
      </c>
      <c r="E8" s="177"/>
      <c r="F8" s="159"/>
    </row>
    <row r="9" spans="1:8" ht="24.95" customHeight="1" thickBot="1" x14ac:dyDescent="0.25">
      <c r="A9" s="226"/>
      <c r="B9" s="228"/>
      <c r="C9" s="230"/>
      <c r="D9" s="95" t="s">
        <v>36</v>
      </c>
      <c r="E9" s="95" t="s">
        <v>12</v>
      </c>
      <c r="F9" s="14" t="s">
        <v>13</v>
      </c>
    </row>
    <row r="10" spans="1:8" ht="15.75" customHeight="1" x14ac:dyDescent="0.2">
      <c r="A10" s="96" t="s">
        <v>14</v>
      </c>
      <c r="B10" s="97" t="s">
        <v>40</v>
      </c>
      <c r="C10" s="97"/>
      <c r="D10" s="98"/>
      <c r="E10" s="98"/>
      <c r="F10" s="99"/>
      <c r="G10" s="11"/>
      <c r="H10" s="11"/>
    </row>
    <row r="11" spans="1:8" ht="15.75" customHeight="1" x14ac:dyDescent="0.2">
      <c r="A11" s="100" t="s">
        <v>16</v>
      </c>
      <c r="B11" s="101" t="s">
        <v>41</v>
      </c>
      <c r="C11" s="102" t="s">
        <v>42</v>
      </c>
      <c r="D11" s="103">
        <v>386342.98000000004</v>
      </c>
      <c r="E11" s="104">
        <f>D11</f>
        <v>386342.98000000004</v>
      </c>
      <c r="F11" s="105">
        <f>E11</f>
        <v>386342.98000000004</v>
      </c>
      <c r="G11" s="11"/>
      <c r="H11" s="11"/>
    </row>
    <row r="12" spans="1:8" ht="15.75" customHeight="1" x14ac:dyDescent="0.2">
      <c r="A12" s="106" t="s">
        <v>19</v>
      </c>
      <c r="B12" s="107" t="s">
        <v>43</v>
      </c>
      <c r="C12" s="108" t="s">
        <v>42</v>
      </c>
      <c r="D12" s="109">
        <f>D11</f>
        <v>386342.98000000004</v>
      </c>
      <c r="E12" s="110">
        <f>E11</f>
        <v>386342.98000000004</v>
      </c>
      <c r="F12" s="111">
        <f>F11</f>
        <v>386342.98000000004</v>
      </c>
      <c r="G12" s="11"/>
      <c r="H12" s="11"/>
    </row>
    <row r="13" spans="1:8" ht="15.75" customHeight="1" x14ac:dyDescent="0.2">
      <c r="A13" s="100" t="s">
        <v>44</v>
      </c>
      <c r="B13" s="101" t="s">
        <v>17</v>
      </c>
      <c r="C13" s="102" t="s">
        <v>18</v>
      </c>
      <c r="D13" s="103">
        <v>1985.338</v>
      </c>
      <c r="E13" s="103">
        <v>2998.701</v>
      </c>
      <c r="F13" s="105">
        <v>3058.1580000000004</v>
      </c>
      <c r="G13" s="11"/>
      <c r="H13" s="11"/>
    </row>
    <row r="14" spans="1:8" ht="25.5" x14ac:dyDescent="0.2">
      <c r="A14" s="106" t="s">
        <v>45</v>
      </c>
      <c r="B14" s="107" t="s">
        <v>46</v>
      </c>
      <c r="C14" s="108" t="s">
        <v>18</v>
      </c>
      <c r="D14" s="109">
        <f>E14</f>
        <v>893.78879054636445</v>
      </c>
      <c r="E14" s="110">
        <f>E13-E15</f>
        <v>893.78879054636445</v>
      </c>
      <c r="F14" s="112">
        <f>E14</f>
        <v>893.78879054636445</v>
      </c>
      <c r="G14" s="11"/>
      <c r="H14" s="11"/>
    </row>
    <row r="15" spans="1:8" ht="28.5" customHeight="1" thickBot="1" x14ac:dyDescent="0.25">
      <c r="A15" s="113" t="s">
        <v>47</v>
      </c>
      <c r="B15" s="114" t="s">
        <v>22</v>
      </c>
      <c r="C15" s="115" t="s">
        <v>18</v>
      </c>
      <c r="D15" s="116">
        <f>D13-D14</f>
        <v>1091.5492094536355</v>
      </c>
      <c r="E15" s="117">
        <f>E21</f>
        <v>2104.9122094536356</v>
      </c>
      <c r="F15" s="118">
        <f>F13-F14</f>
        <v>2164.3692094536359</v>
      </c>
      <c r="G15" s="11"/>
      <c r="H15" s="11"/>
    </row>
    <row r="16" spans="1:8" x14ac:dyDescent="0.2">
      <c r="A16" s="119"/>
      <c r="B16" s="120"/>
      <c r="C16" s="121"/>
      <c r="D16" s="122"/>
      <c r="E16" s="122"/>
      <c r="F16" s="11"/>
      <c r="G16" s="11"/>
      <c r="H16" s="11"/>
    </row>
    <row r="17" spans="1:8" ht="13.5" thickBot="1" x14ac:dyDescent="0.25">
      <c r="A17" s="123"/>
      <c r="B17" s="120"/>
      <c r="C17" s="9"/>
      <c r="D17" s="122"/>
      <c r="E17" s="122"/>
      <c r="F17" s="11"/>
      <c r="G17" s="11"/>
      <c r="H17" s="11"/>
    </row>
    <row r="18" spans="1:8" ht="47.25" customHeight="1" thickBot="1" x14ac:dyDescent="0.3">
      <c r="A18" s="209" t="s">
        <v>48</v>
      </c>
      <c r="B18" s="210"/>
      <c r="C18" s="210"/>
      <c r="D18" s="210"/>
      <c r="E18" s="210"/>
      <c r="F18" s="211"/>
      <c r="G18" s="11"/>
      <c r="H18" s="11"/>
    </row>
    <row r="19" spans="1:8" ht="12.75" customHeight="1" x14ac:dyDescent="0.2">
      <c r="A19" s="212" t="s">
        <v>49</v>
      </c>
      <c r="B19" s="213"/>
      <c r="C19" s="216" t="s">
        <v>9</v>
      </c>
      <c r="D19" s="218" t="s">
        <v>10</v>
      </c>
      <c r="E19" s="219"/>
      <c r="F19" s="220"/>
      <c r="G19" s="11"/>
      <c r="H19" s="11"/>
    </row>
    <row r="20" spans="1:8" ht="13.5" customHeight="1" thickBot="1" x14ac:dyDescent="0.25">
      <c r="A20" s="214"/>
      <c r="B20" s="215"/>
      <c r="C20" s="217"/>
      <c r="D20" s="124" t="s">
        <v>36</v>
      </c>
      <c r="E20" s="125" t="s">
        <v>12</v>
      </c>
      <c r="F20" s="126" t="s">
        <v>13</v>
      </c>
      <c r="G20" s="11"/>
      <c r="H20" s="11"/>
    </row>
    <row r="21" spans="1:8" ht="30.75" customHeight="1" x14ac:dyDescent="0.2">
      <c r="A21" s="221" t="s">
        <v>50</v>
      </c>
      <c r="B21" s="222"/>
      <c r="C21" s="127" t="s">
        <v>18</v>
      </c>
      <c r="D21" s="128">
        <f>D15</f>
        <v>1091.5492094536355</v>
      </c>
      <c r="E21" s="129">
        <f>E25+D26+D27</f>
        <v>2104.9122094536356</v>
      </c>
      <c r="F21" s="130">
        <f>F15</f>
        <v>2164.3692094536359</v>
      </c>
      <c r="G21" s="11"/>
      <c r="H21" s="11"/>
    </row>
    <row r="22" spans="1:8" ht="30.75" customHeight="1" x14ac:dyDescent="0.2">
      <c r="A22" s="202" t="s">
        <v>51</v>
      </c>
      <c r="B22" s="203"/>
      <c r="C22" s="26"/>
      <c r="D22" s="131"/>
      <c r="E22" s="132"/>
      <c r="F22" s="133"/>
      <c r="G22" s="11"/>
      <c r="H22" s="11"/>
    </row>
    <row r="23" spans="1:8" ht="30.75" customHeight="1" x14ac:dyDescent="0.2">
      <c r="A23" s="197" t="s">
        <v>52</v>
      </c>
      <c r="B23" s="198"/>
      <c r="C23" s="26" t="s">
        <v>53</v>
      </c>
      <c r="D23" s="134">
        <v>818312.87</v>
      </c>
      <c r="E23" s="135">
        <v>1347699.37</v>
      </c>
      <c r="F23" s="136">
        <v>741960.17</v>
      </c>
      <c r="G23" s="199" t="s">
        <v>54</v>
      </c>
      <c r="H23" s="11"/>
    </row>
    <row r="24" spans="1:8" ht="30.75" customHeight="1" x14ac:dyDescent="0.2">
      <c r="A24" s="197" t="s">
        <v>55</v>
      </c>
      <c r="B24" s="198"/>
      <c r="C24" s="26" t="s">
        <v>18</v>
      </c>
      <c r="D24" s="134">
        <v>55.28</v>
      </c>
      <c r="E24" s="135">
        <v>177.74</v>
      </c>
      <c r="F24" s="136">
        <v>357.73</v>
      </c>
      <c r="G24" s="200"/>
      <c r="H24" s="11"/>
    </row>
    <row r="25" spans="1:8" ht="30.75" customHeight="1" x14ac:dyDescent="0.2">
      <c r="A25" s="202" t="s">
        <v>26</v>
      </c>
      <c r="B25" s="203"/>
      <c r="C25" s="137" t="s">
        <v>18</v>
      </c>
      <c r="D25" s="138">
        <f>'3 ЦК'!D20</f>
        <v>1167.6100000000001</v>
      </c>
      <c r="E25" s="139">
        <f>'1 ЦК'!E20</f>
        <v>2077.1600000000003</v>
      </c>
      <c r="F25" s="140">
        <f>'1 ЦК'!F20</f>
        <v>2136.4299999999998</v>
      </c>
      <c r="G25" s="201"/>
      <c r="H25" s="11"/>
    </row>
    <row r="26" spans="1:8" ht="30.75" customHeight="1" x14ac:dyDescent="0.2">
      <c r="A26" s="204" t="s">
        <v>56</v>
      </c>
      <c r="B26" s="205"/>
      <c r="C26" s="137" t="s">
        <v>18</v>
      </c>
      <c r="D26" s="206">
        <f>'1 ЦК'!D21</f>
        <v>24.63</v>
      </c>
      <c r="E26" s="207"/>
      <c r="F26" s="208"/>
      <c r="G26" s="11"/>
      <c r="H26" s="11"/>
    </row>
    <row r="27" spans="1:8" ht="30.75" customHeight="1" thickBot="1" x14ac:dyDescent="0.25">
      <c r="A27" s="192" t="s">
        <v>29</v>
      </c>
      <c r="B27" s="193"/>
      <c r="C27" s="141" t="s">
        <v>18</v>
      </c>
      <c r="D27" s="194">
        <v>3.1222094536349281</v>
      </c>
      <c r="E27" s="195"/>
      <c r="F27" s="196"/>
      <c r="G27" s="11"/>
      <c r="H27" s="11"/>
    </row>
  </sheetData>
  <mergeCells count="23">
    <mergeCell ref="A22:B22"/>
    <mergeCell ref="A1:F1"/>
    <mergeCell ref="A2:F2"/>
    <mergeCell ref="A3:F3"/>
    <mergeCell ref="A4:F5"/>
    <mergeCell ref="A6:F6"/>
    <mergeCell ref="A8:A9"/>
    <mergeCell ref="B8:B9"/>
    <mergeCell ref="C8:C9"/>
    <mergeCell ref="D8:F8"/>
    <mergeCell ref="A18:F18"/>
    <mergeCell ref="A19:B20"/>
    <mergeCell ref="C19:C20"/>
    <mergeCell ref="D19:F19"/>
    <mergeCell ref="A21:B21"/>
    <mergeCell ref="A23:B23"/>
    <mergeCell ref="G23:G25"/>
    <mergeCell ref="A24:B24"/>
    <mergeCell ref="A25:B25"/>
    <mergeCell ref="A26:B26"/>
    <mergeCell ref="D26:F26"/>
    <mergeCell ref="A27:B27"/>
    <mergeCell ref="D27:F27"/>
  </mergeCells>
  <pageMargins left="1.2204724409448819" right="0.59055118110236227" top="0.39370078740157483" bottom="0.39370078740157483" header="0.31496062992125984" footer="0.31496062992125984"/>
  <pageSetup paperSize="9" scale="62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 ЦК</vt:lpstr>
      <vt:lpstr>3 ЦК</vt:lpstr>
      <vt:lpstr>5 ЦК</vt:lpstr>
      <vt:lpstr>'1 ЦК'!Область_печати</vt:lpstr>
      <vt:lpstr>'3 ЦК'!Область_печати</vt:lpstr>
      <vt:lpstr>'5 ЦК'!Область_печати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Рубан Екатерина Николаевна</dc:creator>
  <cp:lastModifiedBy>Рубан Екатерина Николаевна</cp:lastModifiedBy>
  <cp:lastPrinted>2016-09-09T07:10:36Z</cp:lastPrinted>
  <dcterms:created xsi:type="dcterms:W3CDTF">2016-09-09T07:09:06Z</dcterms:created>
  <dcterms:modified xsi:type="dcterms:W3CDTF">2016-09-09T09:17:06Z</dcterms:modified>
</cp:coreProperties>
</file>