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85" windowWidth="12720" windowHeight="10890" tabRatio="761"/>
  </bookViews>
  <sheets>
    <sheet name="март (20г)" sheetId="35" r:id="rId1"/>
  </sheets>
  <definedNames>
    <definedName name="_xlnm.Print_Area" localSheetId="0">'март (20г)'!$A$1:$H$43</definedName>
  </definedNames>
  <calcPr calcId="145621"/>
</workbook>
</file>

<file path=xl/calcChain.xml><?xml version="1.0" encoding="utf-8"?>
<calcChain xmlns="http://schemas.openxmlformats.org/spreadsheetml/2006/main">
  <c r="G15" i="35" l="1"/>
  <c r="F15" i="35"/>
  <c r="G19" i="35"/>
  <c r="F19" i="35"/>
  <c r="D21" i="35"/>
  <c r="H43" i="35" l="1"/>
  <c r="H42" i="35"/>
  <c r="H41" i="35"/>
  <c r="H40" i="35"/>
  <c r="H39" i="35"/>
  <c r="G38" i="35"/>
  <c r="F38" i="35"/>
  <c r="E38" i="35"/>
  <c r="D38" i="35"/>
  <c r="H37" i="35"/>
  <c r="H36" i="35"/>
  <c r="H35" i="35"/>
  <c r="H34" i="35"/>
  <c r="H33" i="35"/>
  <c r="G32" i="35"/>
  <c r="F32" i="35"/>
  <c r="E32" i="35"/>
  <c r="D32" i="35"/>
  <c r="H31" i="35"/>
  <c r="H30" i="35"/>
  <c r="H29" i="35"/>
  <c r="H28" i="35"/>
  <c r="H27" i="35"/>
  <c r="G26" i="35"/>
  <c r="F26" i="35"/>
  <c r="E26" i="35"/>
  <c r="D26" i="35"/>
  <c r="H25" i="35"/>
  <c r="H24" i="35"/>
  <c r="H23" i="35"/>
  <c r="H22" i="35"/>
  <c r="H21" i="35"/>
  <c r="G20" i="35"/>
  <c r="F20" i="35"/>
  <c r="E20" i="35"/>
  <c r="D20" i="35"/>
  <c r="H20" i="35" s="1"/>
  <c r="H19" i="35"/>
  <c r="H18" i="35"/>
  <c r="H17" i="35"/>
  <c r="H16" i="35"/>
  <c r="F14" i="35"/>
  <c r="G14" i="35"/>
  <c r="E14" i="35"/>
  <c r="D14" i="35"/>
  <c r="H13" i="35"/>
  <c r="H12" i="35"/>
  <c r="H11" i="35"/>
  <c r="H10" i="35"/>
  <c r="H9" i="35"/>
  <c r="G8" i="35"/>
  <c r="F8" i="35"/>
  <c r="E8" i="35"/>
  <c r="E5" i="35" s="1"/>
  <c r="D8" i="35"/>
  <c r="G6" i="35"/>
  <c r="F6" i="35"/>
  <c r="E6" i="35"/>
  <c r="D6" i="35"/>
  <c r="H26" i="35" l="1"/>
  <c r="H8" i="35"/>
  <c r="H6" i="35"/>
  <c r="H38" i="35"/>
  <c r="G5" i="35"/>
  <c r="H32" i="35"/>
  <c r="D5" i="35"/>
  <c r="F5" i="35"/>
  <c r="H14" i="35"/>
  <c r="H15" i="35"/>
  <c r="H5" i="35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<sst xmlns="http://schemas.openxmlformats.org/spreadsheetml/2006/main" count="59" uniqueCount="24">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</sst>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6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view="pageBreakPreview" zoomScale="70" zoomScaleNormal="70" zoomScaleSheetLayoutView="70" workbookViewId="0">
      <selection activeCell="O31" sqref="O31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</row>
    <row r="2" spans="1:8" s="1" customFormat="1" ht="34.5" customHeight="1" thickBot="1" x14ac:dyDescent="0.3">
      <c r="A2" s="62"/>
      <c r="B2" s="62"/>
      <c r="C2" s="62"/>
      <c r="D2" s="62"/>
      <c r="E2" s="62"/>
      <c r="F2" s="62"/>
      <c r="G2" s="62"/>
      <c r="H2" s="62"/>
    </row>
    <row r="3" spans="1:8" s="1" customFormat="1" ht="24" customHeight="1" x14ac:dyDescent="0.25">
      <c r="A3" s="63" t="s">
        <v>1</v>
      </c>
      <c r="B3" s="65" t="s">
        <v>2</v>
      </c>
      <c r="C3" s="67" t="s">
        <v>3</v>
      </c>
      <c r="D3" s="69">
        <v>41699</v>
      </c>
      <c r="E3" s="70"/>
      <c r="F3" s="70"/>
      <c r="G3" s="70"/>
      <c r="H3" s="71"/>
    </row>
    <row r="4" spans="1:8" s="1" customFormat="1" ht="24" customHeight="1" thickBot="1" x14ac:dyDescent="0.3">
      <c r="A4" s="64"/>
      <c r="B4" s="66"/>
      <c r="C4" s="68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59" t="s">
        <v>19</v>
      </c>
      <c r="B5" s="60"/>
      <c r="C5" s="4"/>
      <c r="D5" s="38">
        <f>D8+D14+D20+D26+D32+D38</f>
        <v>566779736</v>
      </c>
      <c r="E5" s="5">
        <f t="shared" ref="E5" si="0">E8+E14+E20</f>
        <v>0</v>
      </c>
      <c r="F5" s="5">
        <f>F8+F14+F20+F26+F32+F38</f>
        <v>7229291</v>
      </c>
      <c r="G5" s="5">
        <f>G8+G14+G20+G26+G32+G38</f>
        <v>744133</v>
      </c>
      <c r="H5" s="6">
        <f>D5+E5+F5+G5</f>
        <v>574753160</v>
      </c>
    </row>
    <row r="6" spans="1:8" ht="22.5" customHeight="1" x14ac:dyDescent="0.25">
      <c r="A6" s="72" t="s">
        <v>20</v>
      </c>
      <c r="B6" s="73"/>
      <c r="C6" s="7"/>
      <c r="D6" s="39">
        <f>D13+D19+D25+D31+D37+D43</f>
        <v>252706</v>
      </c>
      <c r="E6" s="8">
        <f t="shared" ref="E6" si="1">E13+E19+E25</f>
        <v>0</v>
      </c>
      <c r="F6" s="8">
        <f>F13+F19+F25+F31+F37+F43</f>
        <v>229126</v>
      </c>
      <c r="G6" s="8">
        <f>G13+G19+G25+G31+G37+G43</f>
        <v>301713</v>
      </c>
      <c r="H6" s="9">
        <f>D6+E6+F6+G6</f>
        <v>783545</v>
      </c>
    </row>
    <row r="7" spans="1:8" s="13" customFormat="1" ht="16.5" x14ac:dyDescent="0.25">
      <c r="A7" s="74"/>
      <c r="B7" s="75"/>
      <c r="C7" s="10"/>
      <c r="D7" s="40"/>
      <c r="E7" s="11"/>
      <c r="F7" s="11"/>
      <c r="G7" s="11"/>
      <c r="H7" s="12"/>
    </row>
    <row r="8" spans="1:8" s="13" customFormat="1" ht="16.5" x14ac:dyDescent="0.25">
      <c r="A8" s="14">
        <v>1</v>
      </c>
      <c r="B8" s="15" t="s">
        <v>9</v>
      </c>
      <c r="C8" s="76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63580</v>
      </c>
      <c r="G8" s="17">
        <f t="shared" si="2"/>
        <v>0</v>
      </c>
      <c r="H8" s="17">
        <f t="shared" ref="H8:H43" si="3">SUM(D8:G8)</f>
        <v>63580</v>
      </c>
    </row>
    <row r="9" spans="1:8" s="1" customFormat="1" ht="16.5" x14ac:dyDescent="0.25">
      <c r="A9" s="77" t="s">
        <v>11</v>
      </c>
      <c r="B9" s="19" t="s">
        <v>12</v>
      </c>
      <c r="C9" s="76"/>
      <c r="D9" s="42">
        <v>0</v>
      </c>
      <c r="E9" s="20">
        <v>0</v>
      </c>
      <c r="F9" s="21">
        <v>63580</v>
      </c>
      <c r="G9" s="22">
        <v>0</v>
      </c>
      <c r="H9" s="23">
        <f t="shared" si="3"/>
        <v>63580</v>
      </c>
    </row>
    <row r="10" spans="1:8" s="1" customFormat="1" ht="16.5" x14ac:dyDescent="0.25">
      <c r="A10" s="78"/>
      <c r="B10" s="19" t="s">
        <v>13</v>
      </c>
      <c r="C10" s="76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8" s="1" customFormat="1" ht="16.5" x14ac:dyDescent="0.25">
      <c r="A11" s="78"/>
      <c r="B11" s="19" t="s">
        <v>14</v>
      </c>
      <c r="C11" s="76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8" s="1" customFormat="1" ht="33" x14ac:dyDescent="0.25">
      <c r="A12" s="78"/>
      <c r="B12" s="19" t="s">
        <v>15</v>
      </c>
      <c r="C12" s="76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8" s="1" customFormat="1" ht="16.5" x14ac:dyDescent="0.25">
      <c r="A13" s="79"/>
      <c r="B13" s="19" t="s">
        <v>16</v>
      </c>
      <c r="C13" s="76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8" s="13" customFormat="1" ht="16.5" x14ac:dyDescent="0.25">
      <c r="A14" s="25">
        <v>2</v>
      </c>
      <c r="B14" s="26" t="s">
        <v>17</v>
      </c>
      <c r="C14" s="80" t="s">
        <v>10</v>
      </c>
      <c r="D14" s="43">
        <f>SUM(D15:D19)</f>
        <v>209135</v>
      </c>
      <c r="E14" s="27">
        <f t="shared" ref="E14:G14" si="4">SUM(E15:E19)</f>
        <v>0</v>
      </c>
      <c r="F14" s="27">
        <f t="shared" si="4"/>
        <v>6536455</v>
      </c>
      <c r="G14" s="27">
        <f t="shared" si="4"/>
        <v>686697</v>
      </c>
      <c r="H14" s="17">
        <f t="shared" si="3"/>
        <v>7432287</v>
      </c>
    </row>
    <row r="15" spans="1:8" s="1" customFormat="1" ht="16.5" x14ac:dyDescent="0.25">
      <c r="A15" s="77" t="s">
        <v>11</v>
      </c>
      <c r="B15" s="19" t="s">
        <v>12</v>
      </c>
      <c r="C15" s="80"/>
      <c r="D15" s="44">
        <v>209135</v>
      </c>
      <c r="E15" s="21">
        <v>0</v>
      </c>
      <c r="F15" s="21">
        <f>6129963+42874+56732+44663+33097</f>
        <v>6307329</v>
      </c>
      <c r="G15" s="21">
        <f>368998+6762+9224</f>
        <v>384984</v>
      </c>
      <c r="H15" s="28">
        <f t="shared" si="3"/>
        <v>6901448</v>
      </c>
    </row>
    <row r="16" spans="1:8" s="1" customFormat="1" ht="16.5" x14ac:dyDescent="0.25">
      <c r="A16" s="78"/>
      <c r="B16" s="19" t="s">
        <v>13</v>
      </c>
      <c r="C16" s="80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78"/>
      <c r="B17" s="19" t="s">
        <v>14</v>
      </c>
      <c r="C17" s="80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78"/>
      <c r="B18" s="19" t="s">
        <v>15</v>
      </c>
      <c r="C18" s="80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79"/>
      <c r="B19" s="19" t="s">
        <v>16</v>
      </c>
      <c r="C19" s="80"/>
      <c r="D19" s="44">
        <v>0</v>
      </c>
      <c r="E19" s="21">
        <v>0</v>
      </c>
      <c r="F19" s="21">
        <f>137898+48847+32228+10153</f>
        <v>229126</v>
      </c>
      <c r="G19" s="21">
        <f>77134+28023+139670+56886</f>
        <v>301713</v>
      </c>
      <c r="H19" s="28">
        <f t="shared" si="3"/>
        <v>530839</v>
      </c>
    </row>
    <row r="20" spans="1:8" s="13" customFormat="1" ht="16.5" x14ac:dyDescent="0.25">
      <c r="A20" s="25">
        <v>3</v>
      </c>
      <c r="B20" s="26" t="s">
        <v>18</v>
      </c>
      <c r="C20" s="80" t="s">
        <v>10</v>
      </c>
      <c r="D20" s="43">
        <f>SUM(D21:D25)</f>
        <v>565764507</v>
      </c>
      <c r="E20" s="27">
        <f t="shared" ref="E20:G20" si="5">SUM(E21:E25)</f>
        <v>0</v>
      </c>
      <c r="F20" s="29">
        <f t="shared" si="5"/>
        <v>0</v>
      </c>
      <c r="G20" s="27">
        <f t="shared" si="5"/>
        <v>0</v>
      </c>
      <c r="H20" s="18">
        <f t="shared" si="3"/>
        <v>565764507</v>
      </c>
    </row>
    <row r="21" spans="1:8" s="1" customFormat="1" ht="16.5" x14ac:dyDescent="0.25">
      <c r="A21" s="77" t="s">
        <v>11</v>
      </c>
      <c r="B21" s="19" t="s">
        <v>12</v>
      </c>
      <c r="C21" s="80"/>
      <c r="D21" s="44">
        <f>563128833+2382968</f>
        <v>565511801</v>
      </c>
      <c r="E21" s="30">
        <v>0</v>
      </c>
      <c r="F21" s="30">
        <v>0</v>
      </c>
      <c r="G21" s="30">
        <v>0</v>
      </c>
      <c r="H21" s="23">
        <f t="shared" si="3"/>
        <v>565511801</v>
      </c>
    </row>
    <row r="22" spans="1:8" s="1" customFormat="1" ht="16.5" x14ac:dyDescent="0.25">
      <c r="A22" s="78"/>
      <c r="B22" s="19" t="s">
        <v>13</v>
      </c>
      <c r="C22" s="80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78"/>
      <c r="B23" s="19" t="s">
        <v>14</v>
      </c>
      <c r="C23" s="80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78"/>
      <c r="B24" s="19" t="s">
        <v>15</v>
      </c>
      <c r="C24" s="80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78"/>
      <c r="B25" s="31" t="s">
        <v>16</v>
      </c>
      <c r="C25" s="84"/>
      <c r="D25" s="46">
        <v>252706</v>
      </c>
      <c r="E25" s="32">
        <v>0</v>
      </c>
      <c r="F25" s="32">
        <v>0</v>
      </c>
      <c r="G25" s="32">
        <v>0</v>
      </c>
      <c r="H25" s="24">
        <f t="shared" si="3"/>
        <v>252706</v>
      </c>
    </row>
    <row r="26" spans="1:8" ht="16.5" x14ac:dyDescent="0.25">
      <c r="A26" s="53">
        <v>4</v>
      </c>
      <c r="B26" s="33" t="s">
        <v>21</v>
      </c>
      <c r="C26" s="80" t="s">
        <v>10</v>
      </c>
      <c r="D26" s="47">
        <f>SUM(D27:D31)</f>
        <v>806094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806094</v>
      </c>
    </row>
    <row r="27" spans="1:8" ht="16.5" x14ac:dyDescent="0.25">
      <c r="A27" s="82" t="s">
        <v>11</v>
      </c>
      <c r="B27" s="35" t="s">
        <v>12</v>
      </c>
      <c r="C27" s="80"/>
      <c r="D27" s="48">
        <v>806094</v>
      </c>
      <c r="E27" s="36">
        <v>0</v>
      </c>
      <c r="F27" s="36">
        <v>0</v>
      </c>
      <c r="G27" s="36">
        <v>0</v>
      </c>
      <c r="H27" s="49">
        <f t="shared" si="3"/>
        <v>806094</v>
      </c>
    </row>
    <row r="28" spans="1:8" ht="16.5" x14ac:dyDescent="0.25">
      <c r="A28" s="82"/>
      <c r="B28" s="35" t="s">
        <v>13</v>
      </c>
      <c r="C28" s="80"/>
      <c r="D28" s="48">
        <v>0</v>
      </c>
      <c r="E28" s="36">
        <v>0</v>
      </c>
      <c r="F28" s="36">
        <v>0</v>
      </c>
      <c r="G28" s="36">
        <v>0</v>
      </c>
      <c r="H28" s="49">
        <f t="shared" si="3"/>
        <v>0</v>
      </c>
    </row>
    <row r="29" spans="1:8" ht="16.5" x14ac:dyDescent="0.25">
      <c r="A29" s="82"/>
      <c r="B29" s="35" t="s">
        <v>14</v>
      </c>
      <c r="C29" s="80"/>
      <c r="D29" s="48">
        <v>0</v>
      </c>
      <c r="E29" s="36">
        <v>0</v>
      </c>
      <c r="F29" s="36">
        <v>0</v>
      </c>
      <c r="G29" s="36">
        <v>0</v>
      </c>
      <c r="H29" s="49">
        <f t="shared" si="3"/>
        <v>0</v>
      </c>
    </row>
    <row r="30" spans="1:8" ht="33" x14ac:dyDescent="0.25">
      <c r="A30" s="82"/>
      <c r="B30" s="35" t="s">
        <v>15</v>
      </c>
      <c r="C30" s="80"/>
      <c r="D30" s="48">
        <v>0</v>
      </c>
      <c r="E30" s="36">
        <v>0</v>
      </c>
      <c r="F30" s="36">
        <v>0</v>
      </c>
      <c r="G30" s="36">
        <v>0</v>
      </c>
      <c r="H30" s="49">
        <f t="shared" si="3"/>
        <v>0</v>
      </c>
    </row>
    <row r="31" spans="1:8" ht="16.5" x14ac:dyDescent="0.25">
      <c r="A31" s="82"/>
      <c r="B31" s="35" t="s">
        <v>16</v>
      </c>
      <c r="C31" s="80"/>
      <c r="D31" s="48">
        <v>0</v>
      </c>
      <c r="E31" s="36">
        <v>0</v>
      </c>
      <c r="F31" s="36">
        <v>0</v>
      </c>
      <c r="G31" s="36">
        <v>0</v>
      </c>
      <c r="H31" s="49">
        <f t="shared" si="3"/>
        <v>0</v>
      </c>
    </row>
    <row r="32" spans="1:8" ht="16.5" x14ac:dyDescent="0.25">
      <c r="A32" s="53">
        <v>5</v>
      </c>
      <c r="B32" s="33" t="s">
        <v>22</v>
      </c>
      <c r="C32" s="80" t="s">
        <v>10</v>
      </c>
      <c r="D32" s="47">
        <f>SUM(D33:D37)</f>
        <v>0</v>
      </c>
      <c r="E32" s="34">
        <f t="shared" ref="E32:G32" si="7">SUM(E33:E37)</f>
        <v>0</v>
      </c>
      <c r="F32" s="34">
        <f t="shared" si="7"/>
        <v>390343</v>
      </c>
      <c r="G32" s="34">
        <f t="shared" si="7"/>
        <v>35827</v>
      </c>
      <c r="H32" s="18">
        <f t="shared" si="3"/>
        <v>426170</v>
      </c>
    </row>
    <row r="33" spans="1:8" ht="16.5" x14ac:dyDescent="0.25">
      <c r="A33" s="82" t="s">
        <v>11</v>
      </c>
      <c r="B33" s="35" t="s">
        <v>12</v>
      </c>
      <c r="C33" s="80"/>
      <c r="D33" s="48">
        <v>0</v>
      </c>
      <c r="E33" s="36">
        <v>0</v>
      </c>
      <c r="F33" s="36">
        <v>390343</v>
      </c>
      <c r="G33" s="36">
        <v>35827</v>
      </c>
      <c r="H33" s="49">
        <f t="shared" si="3"/>
        <v>426170</v>
      </c>
    </row>
    <row r="34" spans="1:8" ht="16.5" x14ac:dyDescent="0.25">
      <c r="A34" s="82"/>
      <c r="B34" s="35" t="s">
        <v>13</v>
      </c>
      <c r="C34" s="80"/>
      <c r="D34" s="48">
        <v>0</v>
      </c>
      <c r="E34" s="36">
        <v>0</v>
      </c>
      <c r="F34" s="36">
        <v>0</v>
      </c>
      <c r="G34" s="36">
        <v>0</v>
      </c>
      <c r="H34" s="49">
        <f t="shared" si="3"/>
        <v>0</v>
      </c>
    </row>
    <row r="35" spans="1:8" ht="16.5" x14ac:dyDescent="0.25">
      <c r="A35" s="82"/>
      <c r="B35" s="35" t="s">
        <v>14</v>
      </c>
      <c r="C35" s="80"/>
      <c r="D35" s="48">
        <v>0</v>
      </c>
      <c r="E35" s="36">
        <v>0</v>
      </c>
      <c r="F35" s="36">
        <v>0</v>
      </c>
      <c r="G35" s="36">
        <v>0</v>
      </c>
      <c r="H35" s="49">
        <f t="shared" si="3"/>
        <v>0</v>
      </c>
    </row>
    <row r="36" spans="1:8" ht="33" x14ac:dyDescent="0.25">
      <c r="A36" s="82"/>
      <c r="B36" s="35" t="s">
        <v>15</v>
      </c>
      <c r="C36" s="80"/>
      <c r="D36" s="48">
        <v>0</v>
      </c>
      <c r="E36" s="36">
        <v>0</v>
      </c>
      <c r="F36" s="36">
        <v>0</v>
      </c>
      <c r="G36" s="36">
        <v>0</v>
      </c>
      <c r="H36" s="49">
        <f t="shared" si="3"/>
        <v>0</v>
      </c>
    </row>
    <row r="37" spans="1:8" ht="16.5" x14ac:dyDescent="0.25">
      <c r="A37" s="85"/>
      <c r="B37" s="55" t="s">
        <v>16</v>
      </c>
      <c r="C37" s="84"/>
      <c r="D37" s="56">
        <v>0</v>
      </c>
      <c r="E37" s="57">
        <v>0</v>
      </c>
      <c r="F37" s="57">
        <v>0</v>
      </c>
      <c r="G37" s="57">
        <v>0</v>
      </c>
      <c r="H37" s="58">
        <f t="shared" si="3"/>
        <v>0</v>
      </c>
    </row>
    <row r="38" spans="1:8" ht="33" x14ac:dyDescent="0.25">
      <c r="A38" s="53">
        <v>6</v>
      </c>
      <c r="B38" s="33" t="s">
        <v>23</v>
      </c>
      <c r="C38" s="80" t="s">
        <v>10</v>
      </c>
      <c r="D38" s="47">
        <f>SUM(D39:D43)</f>
        <v>0</v>
      </c>
      <c r="E38" s="34">
        <f t="shared" ref="E38:G38" si="8">SUM(E39:E43)</f>
        <v>0</v>
      </c>
      <c r="F38" s="34">
        <f t="shared" si="8"/>
        <v>238913</v>
      </c>
      <c r="G38" s="34">
        <f t="shared" si="8"/>
        <v>21609</v>
      </c>
      <c r="H38" s="18">
        <f t="shared" si="3"/>
        <v>260522</v>
      </c>
    </row>
    <row r="39" spans="1:8" ht="16.5" x14ac:dyDescent="0.25">
      <c r="A39" s="82" t="s">
        <v>11</v>
      </c>
      <c r="B39" s="35" t="s">
        <v>12</v>
      </c>
      <c r="C39" s="80"/>
      <c r="D39" s="48">
        <v>0</v>
      </c>
      <c r="E39" s="36">
        <v>0</v>
      </c>
      <c r="F39" s="36">
        <v>238913</v>
      </c>
      <c r="G39" s="36">
        <v>21609</v>
      </c>
      <c r="H39" s="49">
        <f t="shared" si="3"/>
        <v>260522</v>
      </c>
    </row>
    <row r="40" spans="1:8" ht="16.5" x14ac:dyDescent="0.25">
      <c r="A40" s="82"/>
      <c r="B40" s="35" t="s">
        <v>13</v>
      </c>
      <c r="C40" s="80"/>
      <c r="D40" s="48">
        <v>0</v>
      </c>
      <c r="E40" s="36">
        <v>0</v>
      </c>
      <c r="F40" s="36">
        <v>0</v>
      </c>
      <c r="G40" s="36">
        <v>0</v>
      </c>
      <c r="H40" s="49">
        <f t="shared" si="3"/>
        <v>0</v>
      </c>
    </row>
    <row r="41" spans="1:8" ht="16.5" x14ac:dyDescent="0.25">
      <c r="A41" s="82"/>
      <c r="B41" s="35" t="s">
        <v>14</v>
      </c>
      <c r="C41" s="80"/>
      <c r="D41" s="48">
        <v>0</v>
      </c>
      <c r="E41" s="36">
        <v>0</v>
      </c>
      <c r="F41" s="36">
        <v>0</v>
      </c>
      <c r="G41" s="36">
        <v>0</v>
      </c>
      <c r="H41" s="49">
        <f t="shared" si="3"/>
        <v>0</v>
      </c>
    </row>
    <row r="42" spans="1:8" ht="33" x14ac:dyDescent="0.25">
      <c r="A42" s="82"/>
      <c r="B42" s="35" t="s">
        <v>15</v>
      </c>
      <c r="C42" s="80"/>
      <c r="D42" s="48">
        <v>0</v>
      </c>
      <c r="E42" s="36">
        <v>0</v>
      </c>
      <c r="F42" s="36">
        <v>0</v>
      </c>
      <c r="G42" s="36">
        <v>0</v>
      </c>
      <c r="H42" s="49">
        <f t="shared" si="3"/>
        <v>0</v>
      </c>
    </row>
    <row r="43" spans="1:8" ht="17.25" thickBot="1" x14ac:dyDescent="0.3">
      <c r="A43" s="83"/>
      <c r="B43" s="54" t="s">
        <v>16</v>
      </c>
      <c r="C43" s="81"/>
      <c r="D43" s="50">
        <v>0</v>
      </c>
      <c r="E43" s="51">
        <v>0</v>
      </c>
      <c r="F43" s="51">
        <v>0</v>
      </c>
      <c r="G43" s="51">
        <v>0</v>
      </c>
      <c r="H43" s="52">
        <f t="shared" si="3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(20г)</vt:lpstr>
      <vt:lpstr>'март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2014-04-05T04:34:49Z</dcterms:modified>
</cp:coreProperties>
</file>