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3955" windowHeight="10800"/>
  </bookViews>
  <sheets>
    <sheet name="1 ЦК" sheetId="2" r:id="rId1"/>
    <sheet name="3 ЦК" sheetId="3" r:id="rId2"/>
    <sheet name="5 ЦК" sheetId="4" r:id="rId3"/>
    <sheet name="Потери" sheetId="5" r:id="rId4"/>
    <sheet name="3 ЦК (СЭС)" sheetId="1" r:id="rId5"/>
  </sheets>
  <externalReferences>
    <externalReference r:id="rId6"/>
  </externalReferences>
  <definedNames>
    <definedName name="_fio1">#REF!</definedName>
    <definedName name="_fio2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IF([1]!n_3=1,[1]!n_2,[1]!n_3&amp;[1]!n_1)</definedName>
    <definedName name="n1x">IF([1]!n_3=1,[1]!n_2,[1]!n_3&amp;'[1]перевод цифр'!n_5)</definedName>
    <definedName name="NAME_OC">#REF!</definedName>
    <definedName name="number_schet">#REF!</definedName>
    <definedName name="PRICE_ТЭК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TM">#REF!</definedName>
    <definedName name="VKBEZ">#REF!</definedName>
    <definedName name="_xlnm.Database">#REF!</definedName>
    <definedName name="мил">{0,"овz";1,"z";2,"аz";5,"овz"}</definedName>
    <definedName name="_xlnm.Print_Area" localSheetId="0">'1 ЦК'!$A$1:$F$73</definedName>
    <definedName name="_xlnm.Print_Area" localSheetId="1">'3 ЦК'!$A$1:$D$79</definedName>
    <definedName name="_xlnm.Print_Area" localSheetId="2">'5 ЦК'!$A$1:$F$64</definedName>
    <definedName name="_xlnm.Print_Area" localSheetId="3">Потери!$A$1:$J$44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J8" i="5" l="1"/>
  <c r="J7" i="5" s="1"/>
  <c r="D26" i="4"/>
  <c r="F25" i="4"/>
  <c r="E25" i="4"/>
  <c r="D25" i="4"/>
  <c r="E21" i="4"/>
  <c r="E15" i="4"/>
  <c r="E14" i="4"/>
  <c r="D14" i="4" s="1"/>
  <c r="D15" i="4" s="1"/>
  <c r="D21" i="4" s="1"/>
  <c r="E12" i="4"/>
  <c r="D12" i="4"/>
  <c r="F11" i="4"/>
  <c r="F12" i="4" s="1"/>
  <c r="E11" i="4"/>
  <c r="A4" i="4"/>
  <c r="H3" i="4"/>
  <c r="H2" i="4"/>
  <c r="D39" i="3"/>
  <c r="D37" i="3"/>
  <c r="D35" i="3"/>
  <c r="D31" i="3" s="1"/>
  <c r="D30" i="3" s="1"/>
  <c r="D23" i="3"/>
  <c r="D21" i="3"/>
  <c r="D19" i="3"/>
  <c r="D15" i="3" s="1"/>
  <c r="D14" i="3" s="1"/>
  <c r="A5" i="3"/>
  <c r="H3" i="3"/>
  <c r="H2" i="3"/>
  <c r="D39" i="2"/>
  <c r="E38" i="2"/>
  <c r="D38" i="2"/>
  <c r="E37" i="2"/>
  <c r="D37" i="2"/>
  <c r="D33" i="2" s="1"/>
  <c r="D32" i="2" s="1"/>
  <c r="E33" i="2"/>
  <c r="E32" i="2" s="1"/>
  <c r="G32" i="2" s="1"/>
  <c r="F19" i="2"/>
  <c r="E19" i="2"/>
  <c r="D19" i="2"/>
  <c r="F15" i="2"/>
  <c r="E15" i="2"/>
  <c r="D15" i="2"/>
  <c r="G14" i="2"/>
  <c r="F14" i="2"/>
  <c r="E14" i="2"/>
  <c r="D14" i="2"/>
  <c r="A5" i="2"/>
  <c r="F14" i="4" l="1"/>
  <c r="F15" i="4" s="1"/>
  <c r="F21" i="4" s="1"/>
</calcChain>
</file>

<file path=xl/sharedStrings.xml><?xml version="1.0" encoding="utf-8"?>
<sst xmlns="http://schemas.openxmlformats.org/spreadsheetml/2006/main" count="236" uniqueCount="78">
  <si>
    <t>Нерегулируемые цены в зоне деятельности ООО "Сургутэнергосбыт"</t>
  </si>
  <si>
    <t>Дата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</si>
  <si>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</si>
  <si>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Нерегулируемые цены на электрическую энергию (мощность),</t>
  </si>
  <si>
    <t>на территории Тюменской области, ХМАО и ЯНАО в январе 2017 года (прогноз)</t>
  </si>
  <si>
    <t>поставляемую ООО "Сургутэнергосбыт"</t>
  </si>
  <si>
    <t xml:space="preserve">на территории Тюменской области, ХМАО и ЯНАО в декабре 2016 года (факт)                                                                                                                   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</si>
  <si>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</si>
  <si>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</si>
  <si>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</si>
  <si>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</si>
  <si>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</si>
  <si>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</si>
  <si>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</si>
  <si>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ВН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</si>
  <si>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</si>
  <si>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</si>
  <si>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</si>
  <si>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</si>
  <si>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</si>
  <si>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</si>
  <si>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</si>
  <si>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</si>
  <si>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</si>
  <si>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</si>
  <si>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</si>
  <si>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</si>
  <si>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</si>
  <si>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</si>
  <si>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Сбытовая надбавка ЭСК ООО "Сургутэнергосбыт"</t>
  </si>
  <si>
    <t>Сбытовая надбавка гарантирующего поставщика АО "Тюменская энергосбытовая компания"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</si>
  <si>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</si>
  <si>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</si>
  <si>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Составляющие одноставочной платы за регулируемые услуги по ОАО "Тюменьэнергосбыт"</t>
  </si>
  <si>
    <t xml:space="preserve">Единые (котловые) тарифы на услуги по передаче электрической энергии, одноставочный тариф </t>
  </si>
  <si>
    <t>Сбытовая надбавка гарантирующего поставщика ЭСК ООО "Сургутэнергосбыт"</t>
  </si>
  <si>
    <t>Сбытовая надбавка гарантирующего поставщика АО ЭК "ВОСТОК"</t>
  </si>
  <si>
    <t>Начальник</t>
  </si>
  <si>
    <t>планово-экономического отдела</t>
  </si>
  <si>
    <t>О.Ю. Стрельцова</t>
  </si>
  <si>
    <t>Рубан Е.Н.</t>
  </si>
  <si>
    <t>41 50 64</t>
  </si>
  <si>
    <t>2. Третья ценовая категория</t>
  </si>
  <si>
    <t>СН-2</t>
  </si>
  <si>
    <t>3. Пятая ценовая категория</t>
  </si>
  <si>
    <t>Показатель                                                                             (цены указываются без НДС)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</si>
  <si>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</si>
  <si>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</si>
  <si>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</si>
  <si>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</si>
  <si>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</si>
  <si>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</si>
  <si>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</si>
  <si>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</si>
  <si>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</si>
  <si>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</si>
  <si>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</si>
  <si>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</si>
  <si>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</si>
  <si>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</si>
  <si>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Показатели утвержденные решением РЭК №105 от 19.12.2014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</si>
  <si>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</si>
  <si>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</si>
  <si>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>Информация о расчёте нерегулируемой составляющей 
в ставке покупки потерь электроэнергии</t>
  </si>
  <si>
    <t>декабрь 2016 года</t>
  </si>
  <si>
    <t>Показатель</t>
  </si>
  <si>
    <t>Ед.изм.</t>
  </si>
  <si>
    <t xml:space="preserve">Цена </t>
  </si>
  <si>
    <t>Цена на электроэнергию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</si>
  <si>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</si>
  <si>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</si>
  <si>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</si>
  <si>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>3. Третья ценовая категория</t>
  </si>
  <si>
    <t>2. Ставка за мощность, рублей/МВт в месяц без НДС</t>
  </si>
  <si>
    <t>СН1</t>
  </si>
  <si>
    <t>Одноставочный тариф на услуги по передаче электрической энергии, рублей/МВт*ч без НДС</t>
  </si>
  <si>
    <r>
      <t xml:space="preserve"> на территории Тюменской области, ХМАО и ЯНАО в декабре 2016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</si>
  <si>
    <t>1. Ставка за электрическую энергию, рублей/МВт*ч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</si>
</sst>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_)"/>
    <numFmt numFmtId="168" formatCode="_(* #,##0.00_);_(* \(#,##0.00\);_(* &quot;-&quot;??_);_(@_)"/>
    <numFmt numFmtId="169" formatCode="0.000"/>
    <numFmt numFmtId="170" formatCode="_-* #,##0.000_р_._-;\-* #,##0.000_р_._-;_-* &quot;-&quot;???_р_._-;_-@_-"/>
    <numFmt numFmtId="171" formatCode="#,##0.000000"/>
    <numFmt numFmtId="172" formatCode="_-* #,##0_-;\-* #,##0_-;_-* &quot;-&quot;_-;_-@_-"/>
    <numFmt numFmtId="173" formatCode="_-* #,##0.00_-;\-* #,##0.00_-;_-* &quot;-&quot;??_-;_-@_-"/>
    <numFmt numFmtId="174" formatCode="_-&quot;Ј&quot;* #,##0_-;\-&quot;Ј&quot;* #,##0_-;_-&quot;Ј&quot;* &quot;-&quot;_-;_-@_-"/>
    <numFmt numFmtId="175" formatCode="_-&quot;Ј&quot;* #,##0.00_-;\-&quot;Ј&quot;* #,##0.00_-;_-&quot;Ј&quot;* &quot;-&quot;??_-;_-@_-"/>
    <numFmt numFmtId="176" formatCode="_-* #,##0.00000_р_._-;\-* #,##0.00000_р_._-;_-* &quot;-&quot;??_р_._-;_-@_-"/>
  </numFmts>
  <fonts count="6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3"/>
      <color theme="1"/>
      <name val="Arial"/>
      <family val="2"/>
      <charset val="204"/>
    </font>
    <font>
      <sz val="10"/>
      <name val="Helv"/>
    </font>
    <font>
      <sz val="11"/>
      <color indexed="47"/>
      <name val="Calibri"/>
      <family val="2"/>
      <charset val="204"/>
    </font>
    <font>
      <sz val="13"/>
      <color indexed="8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rgb="FF0070C0"/>
      <name val="Arial Cyr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 Cyr"/>
      <charset val="204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u/>
      <sz val="10"/>
      <color indexed="12"/>
      <name val="Arial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4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2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5" applyNumberFormat="0" applyFill="0" applyAlignment="0" applyProtection="0"/>
    <xf numFmtId="0" fontId="4" fillId="0" borderId="0"/>
    <xf numFmtId="0" fontId="4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0" borderId="0"/>
    <xf numFmtId="38" fontId="13" fillId="17" borderId="0" applyNumberFormat="0" applyBorder="0" applyAlignment="0" applyProtection="0"/>
    <xf numFmtId="10" fontId="13" fillId="18" borderId="4" applyNumberFormat="0" applyBorder="0" applyAlignment="0" applyProtection="0"/>
    <xf numFmtId="37" fontId="14" fillId="0" borderId="0"/>
    <xf numFmtId="37" fontId="14" fillId="0" borderId="0"/>
    <xf numFmtId="167" fontId="15" fillId="0" borderId="0"/>
    <xf numFmtId="1" fontId="4" fillId="0" borderId="0">
      <alignment horizontal="right"/>
    </xf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2" borderId="0" applyNumberFormat="0" applyBorder="0" applyAlignment="0" applyProtection="0"/>
    <xf numFmtId="0" fontId="16" fillId="8" borderId="6" applyNumberFormat="0" applyAlignment="0" applyProtection="0"/>
    <xf numFmtId="0" fontId="17" fillId="23" borderId="7" applyNumberFormat="0" applyAlignment="0" applyProtection="0"/>
    <xf numFmtId="0" fontId="18" fillId="23" borderId="6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9" fillId="0" borderId="8" applyNumberFormat="0" applyFill="0" applyAlignment="0" applyProtection="0"/>
    <xf numFmtId="0" fontId="20" fillId="5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" fillId="24" borderId="9" applyNumberFormat="0" applyFont="0" applyAlignment="0" applyProtection="0"/>
    <xf numFmtId="0" fontId="23" fillId="0" borderId="0"/>
    <xf numFmtId="0" fontId="24" fillId="0" borderId="10" applyNumberFormat="0" applyFill="0" applyAlignment="0" applyProtection="0"/>
    <xf numFmtId="0" fontId="25" fillId="4" borderId="0" applyNumberFormat="0" applyBorder="0" applyAlignment="0" applyProtection="0"/>
    <xf numFmtId="0" fontId="20" fillId="5" borderId="0" applyNumberFormat="0" applyBorder="0" applyAlignment="0" applyProtection="0"/>
    <xf numFmtId="0" fontId="26" fillId="25" borderId="11" applyNumberFormat="0" applyAlignment="0" applyProtection="0"/>
    <xf numFmtId="0" fontId="2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0" fillId="24" borderId="9" applyNumberFormat="0" applyFont="0" applyAlignment="0" applyProtection="0"/>
    <xf numFmtId="0" fontId="28" fillId="26" borderId="0" applyNumberFormat="0" applyBorder="0" applyAlignment="0" applyProtection="0"/>
    <xf numFmtId="0" fontId="23" fillId="0" borderId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23" fillId="0" borderId="0"/>
    <xf numFmtId="0" fontId="23" fillId="0" borderId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24" fillId="0" borderId="10" applyNumberFormat="0" applyFill="0" applyAlignment="0" applyProtection="0"/>
    <xf numFmtId="0" fontId="4" fillId="0" borderId="0"/>
    <xf numFmtId="0" fontId="29" fillId="25" borderId="11" applyNumberFormat="0" applyAlignment="0" applyProtection="0"/>
    <xf numFmtId="0" fontId="21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29" fillId="25" borderId="11" applyNumberFormat="0" applyAlignment="0" applyProtection="0"/>
    <xf numFmtId="0" fontId="33" fillId="0" borderId="0" applyNumberFormat="0" applyFill="0" applyBorder="0" applyAlignment="0" applyProtection="0"/>
    <xf numFmtId="0" fontId="28" fillId="26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 applyNumberFormat="0"/>
    <xf numFmtId="0" fontId="2" fillId="0" borderId="0"/>
    <xf numFmtId="0" fontId="2" fillId="0" borderId="0"/>
    <xf numFmtId="0" fontId="10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5" fillId="0" borderId="0"/>
    <xf numFmtId="0" fontId="13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25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4" fillId="24" borderId="9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4" fillId="0" borderId="10" applyNumberFormat="0" applyFill="0" applyAlignment="0" applyProtection="0"/>
    <xf numFmtId="0" fontId="2" fillId="0" borderId="0"/>
    <xf numFmtId="0" fontId="36" fillId="0" borderId="0"/>
    <xf numFmtId="0" fontId="2" fillId="0" borderId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37" fillId="15" borderId="0" applyNumberFormat="0" applyBorder="0" applyAlignment="0" applyProtection="0"/>
    <xf numFmtId="0" fontId="37" fillId="10" borderId="0" applyNumberFormat="0" applyBorder="0" applyAlignment="0" applyProtection="0"/>
    <xf numFmtId="0" fontId="37" fillId="26" borderId="0" applyNumberFormat="0" applyBorder="0" applyAlignment="0" applyProtection="0"/>
    <xf numFmtId="0" fontId="37" fillId="23" borderId="0" applyNumberFormat="0" applyBorder="0" applyAlignment="0" applyProtection="0"/>
    <xf numFmtId="0" fontId="37" fillId="15" borderId="0" applyNumberFormat="0" applyBorder="0" applyAlignment="0" applyProtection="0"/>
    <xf numFmtId="0" fontId="37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20" fillId="5" borderId="0" applyNumberFormat="0" applyBorder="0" applyAlignment="0" applyProtection="0"/>
    <xf numFmtId="0" fontId="9" fillId="0" borderId="5" applyNumberFormat="0" applyFill="0" applyAlignment="0" applyProtection="0"/>
    <xf numFmtId="0" fontId="11" fillId="19" borderId="0" applyNumberFormat="0" applyBorder="0" applyAlignment="0" applyProtection="0"/>
    <xf numFmtId="0" fontId="9" fillId="0" borderId="5" applyNumberFormat="0" applyFill="0" applyAlignment="0" applyProtection="0"/>
    <xf numFmtId="0" fontId="17" fillId="23" borderId="7" applyNumberFormat="0" applyAlignment="0" applyProtection="0"/>
    <xf numFmtId="0" fontId="4" fillId="0" borderId="0"/>
    <xf numFmtId="0" fontId="4" fillId="0" borderId="0"/>
    <xf numFmtId="0" fontId="25" fillId="4" borderId="0" applyNumberFormat="0" applyBorder="0" applyAlignment="0" applyProtection="0"/>
    <xf numFmtId="0" fontId="11" fillId="20" borderId="0" applyNumberFormat="0" applyBorder="0" applyAlignment="0" applyProtection="0"/>
    <xf numFmtId="0" fontId="20" fillId="5" borderId="0" applyNumberFormat="0" applyBorder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10" fillId="24" borderId="9" applyNumberFormat="0" applyFont="0" applyAlignment="0" applyProtection="0"/>
    <xf numFmtId="0" fontId="2" fillId="0" borderId="0"/>
    <xf numFmtId="0" fontId="2" fillId="24" borderId="9" applyNumberFormat="0" applyFont="0" applyAlignment="0" applyProtection="0"/>
    <xf numFmtId="0" fontId="32" fillId="0" borderId="14" applyNumberFormat="0" applyFill="0" applyAlignment="0" applyProtection="0"/>
    <xf numFmtId="0" fontId="2" fillId="0" borderId="0"/>
    <xf numFmtId="0" fontId="10" fillId="4" borderId="0" applyNumberFormat="0" applyBorder="0" applyAlignment="0" applyProtection="0"/>
    <xf numFmtId="0" fontId="10" fillId="0" borderId="0"/>
    <xf numFmtId="0" fontId="10" fillId="0" borderId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9" fillId="25" borderId="11" applyNumberFormat="0" applyAlignment="0" applyProtection="0"/>
    <xf numFmtId="0" fontId="29" fillId="25" borderId="11" applyNumberFormat="0" applyAlignment="0" applyProtection="0"/>
    <xf numFmtId="0" fontId="2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ill="0" applyBorder="0" applyAlignment="0" applyProtection="0"/>
    <xf numFmtId="0" fontId="28" fillId="26" borderId="0" applyNumberFormat="0" applyBorder="0" applyAlignment="0" applyProtection="0"/>
    <xf numFmtId="43" fontId="10" fillId="0" borderId="0" applyFont="0" applyFill="0" applyBorder="0" applyAlignment="0" applyProtection="0"/>
    <xf numFmtId="0" fontId="37" fillId="8" borderId="0" applyNumberFormat="0" applyBorder="0" applyAlignment="0" applyProtection="0"/>
    <xf numFmtId="43" fontId="10" fillId="0" borderId="0" applyFont="0" applyFill="0" applyBorder="0" applyAlignment="0" applyProtection="0"/>
    <xf numFmtId="0" fontId="24" fillId="0" borderId="10" applyNumberFormat="0" applyFill="0" applyAlignment="0" applyProtection="0"/>
    <xf numFmtId="0" fontId="26" fillId="25" borderId="11" applyNumberFormat="0" applyAlignment="0" applyProtection="0"/>
    <xf numFmtId="0" fontId="21" fillId="0" borderId="0" applyNumberFormat="0" applyFill="0" applyBorder="0" applyAlignment="0" applyProtection="0"/>
    <xf numFmtId="0" fontId="10" fillId="0" borderId="0"/>
    <xf numFmtId="0" fontId="36" fillId="0" borderId="0"/>
    <xf numFmtId="0" fontId="12" fillId="0" borderId="0"/>
    <xf numFmtId="0" fontId="12" fillId="0" borderId="0"/>
    <xf numFmtId="4" fontId="55" fillId="0" borderId="0">
      <alignment vertical="center"/>
    </xf>
    <xf numFmtId="0" fontId="36" fillId="0" borderId="0"/>
    <xf numFmtId="0" fontId="12" fillId="0" borderId="0"/>
    <xf numFmtId="4" fontId="55" fillId="0" borderId="0">
      <alignment vertical="center"/>
    </xf>
    <xf numFmtId="0" fontId="56" fillId="0" borderId="0"/>
    <xf numFmtId="0" fontId="12" fillId="0" borderId="0"/>
    <xf numFmtId="0" fontId="12" fillId="0" borderId="0"/>
    <xf numFmtId="0" fontId="56" fillId="0" borderId="0"/>
    <xf numFmtId="0" fontId="12" fillId="0" borderId="0"/>
    <xf numFmtId="0" fontId="12" fillId="0" borderId="0"/>
    <xf numFmtId="4" fontId="55" fillId="0" borderId="0">
      <alignment vertical="center"/>
    </xf>
    <xf numFmtId="0" fontId="36" fillId="0" borderId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37" fontId="14" fillId="0" borderId="0"/>
    <xf numFmtId="0" fontId="4" fillId="0" borderId="0"/>
    <xf numFmtId="0" fontId="36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ont="0" applyFill="0" applyBorder="0" applyAlignment="0" applyProtection="0">
      <alignment vertical="top"/>
    </xf>
    <xf numFmtId="0" fontId="2" fillId="0" borderId="0"/>
    <xf numFmtId="0" fontId="4" fillId="0" borderId="0" applyNumberFormat="0" applyFont="0" applyFill="0" applyBorder="0" applyAlignment="0" applyProtection="0">
      <alignment vertical="top"/>
    </xf>
    <xf numFmtId="0" fontId="2" fillId="0" borderId="0" applyNumberFormat="0"/>
    <xf numFmtId="0" fontId="58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4" fillId="0" borderId="0"/>
    <xf numFmtId="0" fontId="2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2" fillId="0" borderId="0" applyNumberFormat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 applyNumberFormat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" fillId="0" borderId="0" applyNumberFormat="0"/>
    <xf numFmtId="0" fontId="2" fillId="0" borderId="0" applyNumberFormat="0"/>
    <xf numFmtId="0" fontId="2" fillId="0" borderId="0" applyNumberFormat="0"/>
    <xf numFmtId="0" fontId="2" fillId="0" borderId="0" applyNumberFormat="0"/>
    <xf numFmtId="0" fontId="10" fillId="0" borderId="0"/>
    <xf numFmtId="0" fontId="2" fillId="0" borderId="0"/>
    <xf numFmtId="0" fontId="2" fillId="0" borderId="0" applyNumberForma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9" applyNumberFormat="0" applyFont="0" applyAlignment="0" applyProtection="0"/>
    <xf numFmtId="0" fontId="2" fillId="0" borderId="0"/>
    <xf numFmtId="0" fontId="12" fillId="0" borderId="0"/>
    <xf numFmtId="0" fontId="36" fillId="0" borderId="0"/>
    <xf numFmtId="0" fontId="12" fillId="0" borderId="0"/>
    <xf numFmtId="38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20">
    <xf numFmtId="0" fontId="0" fillId="0" borderId="0" xfId="0"/>
    <xf numFmtId="0" fontId="4" fillId="0" borderId="0" xfId="1" applyFont="1" applyFill="1"/>
    <xf numFmtId="49" fontId="3" fillId="0" borderId="0" xfId="1" applyNumberFormat="1" applyFont="1" applyFill="1" applyBorder="1" applyAlignment="1">
      <alignment horizontal="center" vertical="center" wrapText="1"/>
    </xf>
    <xf numFmtId="0" fontId="5" fillId="2" borderId="0" xfId="1" applyFont="1" applyFill="1"/>
    <xf numFmtId="165" fontId="6" fillId="0" borderId="0" xfId="2" applyNumberFormat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 wrapText="1"/>
    </xf>
    <xf numFmtId="1" fontId="7" fillId="2" borderId="3" xfId="1" applyNumberFormat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vertical="top" wrapText="1"/>
    </xf>
    <xf numFmtId="166" fontId="2" fillId="0" borderId="4" xfId="1" applyNumberFormat="1" applyFill="1" applyBorder="1"/>
    <xf numFmtId="166" fontId="4" fillId="0" borderId="0" xfId="1" applyNumberFormat="1" applyFont="1" applyFill="1"/>
    <xf numFmtId="0" fontId="7" fillId="2" borderId="0" xfId="1" applyFont="1" applyFill="1" applyBorder="1" applyAlignment="1">
      <alignment horizontal="center" vertical="top" wrapText="1"/>
    </xf>
    <xf numFmtId="4" fontId="7" fillId="2" borderId="0" xfId="2" applyNumberFormat="1" applyFont="1" applyFill="1" applyBorder="1" applyAlignment="1">
      <alignment horizontal="center" vertical="center" wrapText="1"/>
    </xf>
    <xf numFmtId="0" fontId="2" fillId="0" borderId="0" xfId="1"/>
    <xf numFmtId="164" fontId="4" fillId="0" borderId="0" xfId="1" applyNumberFormat="1" applyFont="1" applyFill="1"/>
    <xf numFmtId="49" fontId="4" fillId="0" borderId="0" xfId="1" applyNumberFormat="1" applyFont="1" applyFill="1"/>
    <xf numFmtId="0" fontId="4" fillId="0" borderId="0" xfId="1" applyFont="1" applyFill="1" applyAlignment="1">
      <alignment horizontal="center"/>
    </xf>
    <xf numFmtId="164" fontId="3" fillId="0" borderId="0" xfId="0" applyNumberFormat="1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9" fillId="0" borderId="0" xfId="0" applyFont="1" applyFill="1"/>
    <xf numFmtId="0" fontId="4" fillId="0" borderId="0" xfId="0" applyFont="1" applyFill="1"/>
    <xf numFmtId="49" fontId="6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4" fillId="0" borderId="0" xfId="0" applyNumberFormat="1" applyFont="1" applyFill="1"/>
    <xf numFmtId="49" fontId="3" fillId="0" borderId="0" xfId="0" applyNumberFormat="1" applyFont="1" applyFill="1" applyBorder="1" applyAlignment="1">
      <alignment vertical="center" wrapText="1"/>
    </xf>
    <xf numFmtId="0" fontId="40" fillId="0" borderId="23" xfId="0" applyFont="1" applyFill="1" applyBorder="1" applyAlignment="1">
      <alignment horizontal="center" vertical="center"/>
    </xf>
    <xf numFmtId="0" fontId="40" fillId="0" borderId="24" xfId="0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49" fontId="6" fillId="0" borderId="28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165" fontId="6" fillId="0" borderId="4" xfId="2" applyNumberFormat="1" applyFont="1" applyFill="1" applyBorder="1" applyAlignment="1">
      <alignment horizontal="center" vertical="center"/>
    </xf>
    <xf numFmtId="165" fontId="6" fillId="0" borderId="29" xfId="2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4" fillId="0" borderId="31" xfId="0" applyNumberFormat="1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center" vertical="center"/>
    </xf>
    <xf numFmtId="165" fontId="4" fillId="0" borderId="32" xfId="2" applyNumberFormat="1" applyFont="1" applyFill="1" applyBorder="1" applyAlignment="1">
      <alignment horizontal="center" vertical="center"/>
    </xf>
    <xf numFmtId="165" fontId="4" fillId="0" borderId="33" xfId="2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49" fontId="4" fillId="0" borderId="21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/>
    </xf>
    <xf numFmtId="165" fontId="4" fillId="0" borderId="34" xfId="2" applyNumberFormat="1" applyFont="1" applyFill="1" applyBorder="1" applyAlignment="1">
      <alignment horizontal="center" vertical="center"/>
    </xf>
    <xf numFmtId="165" fontId="4" fillId="0" borderId="35" xfId="2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6" fillId="28" borderId="38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vertical="center" wrapText="1"/>
    </xf>
    <xf numFmtId="0" fontId="6" fillId="28" borderId="23" xfId="0" applyFont="1" applyFill="1" applyBorder="1" applyAlignment="1">
      <alignment horizontal="center" vertical="center"/>
    </xf>
    <xf numFmtId="0" fontId="4" fillId="28" borderId="24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" fillId="28" borderId="42" xfId="0" applyFont="1" applyFill="1" applyBorder="1" applyAlignment="1">
      <alignment horizontal="center" vertical="center"/>
    </xf>
    <xf numFmtId="165" fontId="6" fillId="28" borderId="43" xfId="2" applyNumberFormat="1" applyFont="1" applyFill="1" applyBorder="1" applyAlignment="1">
      <alignment horizontal="center" vertical="center"/>
    </xf>
    <xf numFmtId="165" fontId="6" fillId="28" borderId="44" xfId="2" applyNumberFormat="1" applyFont="1" applyFill="1" applyBorder="1" applyAlignment="1">
      <alignment vertical="center"/>
    </xf>
    <xf numFmtId="165" fontId="41" fillId="0" borderId="0" xfId="2" applyNumberFormat="1" applyFont="1" applyFill="1" applyBorder="1" applyAlignment="1">
      <alignment horizontal="center"/>
    </xf>
    <xf numFmtId="0" fontId="4" fillId="28" borderId="31" xfId="0" applyFont="1" applyFill="1" applyBorder="1" applyAlignment="1">
      <alignment horizontal="center" vertical="center"/>
    </xf>
    <xf numFmtId="165" fontId="4" fillId="28" borderId="32" xfId="2" applyNumberFormat="1" applyFont="1" applyFill="1" applyBorder="1" applyAlignment="1">
      <alignment horizontal="center"/>
    </xf>
    <xf numFmtId="43" fontId="4" fillId="28" borderId="33" xfId="2" applyFont="1" applyFill="1" applyBorder="1"/>
    <xf numFmtId="165" fontId="2" fillId="0" borderId="0" xfId="2" applyNumberFormat="1" applyFont="1" applyFill="1" applyBorder="1" applyAlignment="1">
      <alignment horizontal="center"/>
    </xf>
    <xf numFmtId="0" fontId="4" fillId="28" borderId="4" xfId="0" applyFont="1" applyFill="1" applyBorder="1" applyAlignment="1">
      <alignment horizontal="center" vertical="center"/>
    </xf>
    <xf numFmtId="169" fontId="6" fillId="28" borderId="45" xfId="2" applyNumberFormat="1" applyFont="1" applyFill="1" applyBorder="1" applyAlignment="1">
      <alignment vertical="center"/>
    </xf>
    <xf numFmtId="169" fontId="6" fillId="28" borderId="46" xfId="2" applyNumberFormat="1" applyFont="1" applyFill="1" applyBorder="1" applyAlignment="1">
      <alignment vertical="center"/>
    </xf>
    <xf numFmtId="169" fontId="6" fillId="28" borderId="47" xfId="2" applyNumberFormat="1" applyFont="1" applyFill="1" applyBorder="1" applyAlignment="1">
      <alignment vertical="center"/>
    </xf>
    <xf numFmtId="169" fontId="42" fillId="29" borderId="45" xfId="0" applyNumberFormat="1" applyFont="1" applyFill="1" applyBorder="1" applyAlignment="1">
      <alignment vertical="center"/>
    </xf>
    <xf numFmtId="169" fontId="42" fillId="29" borderId="46" xfId="0" applyNumberFormat="1" applyFont="1" applyFill="1" applyBorder="1" applyAlignment="1">
      <alignment vertical="center"/>
    </xf>
    <xf numFmtId="169" fontId="42" fillId="29" borderId="47" xfId="0" applyNumberFormat="1" applyFont="1" applyFill="1" applyBorder="1" applyAlignment="1">
      <alignment vertical="center"/>
    </xf>
    <xf numFmtId="0" fontId="4" fillId="28" borderId="49" xfId="0" applyFont="1" applyFill="1" applyBorder="1" applyAlignment="1">
      <alignment horizontal="center" vertical="center"/>
    </xf>
    <xf numFmtId="165" fontId="1" fillId="0" borderId="0" xfId="2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horizontal="center" vertical="center"/>
    </xf>
    <xf numFmtId="166" fontId="6" fillId="0" borderId="29" xfId="0" applyNumberFormat="1" applyFont="1" applyFill="1" applyBorder="1" applyAlignment="1">
      <alignment horizontal="center" vertical="center"/>
    </xf>
    <xf numFmtId="166" fontId="44" fillId="0" borderId="4" xfId="0" applyNumberFormat="1" applyFont="1" applyFill="1" applyBorder="1" applyAlignment="1">
      <alignment horizontal="center" vertical="center"/>
    </xf>
    <xf numFmtId="166" fontId="44" fillId="0" borderId="29" xfId="0" applyNumberFormat="1" applyFont="1" applyFill="1" applyBorder="1" applyAlignment="1">
      <alignment horizontal="center" vertical="center"/>
    </xf>
    <xf numFmtId="166" fontId="44" fillId="0" borderId="49" xfId="0" applyNumberFormat="1" applyFont="1" applyFill="1" applyBorder="1" applyAlignment="1">
      <alignment horizontal="center" vertical="center"/>
    </xf>
    <xf numFmtId="166" fontId="44" fillId="0" borderId="2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0" fillId="28" borderId="23" xfId="0" applyFont="1" applyFill="1" applyBorder="1" applyAlignment="1">
      <alignment horizontal="center" vertical="center"/>
    </xf>
    <xf numFmtId="0" fontId="40" fillId="28" borderId="24" xfId="0" applyFont="1" applyFill="1" applyBorder="1" applyAlignment="1">
      <alignment horizontal="center" vertical="center"/>
    </xf>
    <xf numFmtId="0" fontId="4" fillId="28" borderId="49" xfId="0" applyFont="1" applyFill="1" applyBorder="1" applyAlignment="1">
      <alignment horizontal="center" vertical="center" wrapText="1"/>
    </xf>
    <xf numFmtId="165" fontId="6" fillId="28" borderId="49" xfId="2" applyNumberFormat="1" applyFont="1" applyFill="1" applyBorder="1" applyAlignment="1">
      <alignment horizontal="center" vertical="center"/>
    </xf>
    <xf numFmtId="165" fontId="6" fillId="28" borderId="24" xfId="2" applyNumberFormat="1" applyFont="1" applyFill="1" applyBorder="1" applyAlignment="1">
      <alignment horizontal="center" vertical="center"/>
    </xf>
    <xf numFmtId="0" fontId="4" fillId="28" borderId="31" xfId="0" applyFont="1" applyFill="1" applyBorder="1" applyAlignment="1">
      <alignment horizontal="center" vertical="center" wrapText="1"/>
    </xf>
    <xf numFmtId="166" fontId="4" fillId="28" borderId="4" xfId="230" applyNumberFormat="1" applyFont="1" applyFill="1" applyBorder="1" applyAlignment="1">
      <alignment horizontal="center"/>
    </xf>
    <xf numFmtId="166" fontId="4" fillId="28" borderId="29" xfId="230" applyNumberFormat="1" applyFont="1" applyFill="1" applyBorder="1" applyAlignment="1">
      <alignment horizontal="center"/>
    </xf>
    <xf numFmtId="0" fontId="4" fillId="28" borderId="4" xfId="0" applyFont="1" applyFill="1" applyBorder="1" applyAlignment="1">
      <alignment horizontal="center" vertical="center" wrapText="1"/>
    </xf>
    <xf numFmtId="169" fontId="43" fillId="28" borderId="23" xfId="0" applyNumberFormat="1" applyFont="1" applyFill="1" applyBorder="1" applyAlignment="1">
      <alignment vertical="center"/>
    </xf>
    <xf numFmtId="169" fontId="43" fillId="28" borderId="51" xfId="0" applyNumberFormat="1" applyFont="1" applyFill="1" applyBorder="1" applyAlignment="1">
      <alignment vertical="center"/>
    </xf>
    <xf numFmtId="4" fontId="4" fillId="0" borderId="0" xfId="0" applyNumberFormat="1" applyFont="1" applyFill="1"/>
    <xf numFmtId="170" fontId="4" fillId="0" borderId="0" xfId="0" applyNumberFormat="1" applyFont="1" applyFill="1"/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49" fontId="3" fillId="0" borderId="0" xfId="0" applyNumberFormat="1" applyFont="1" applyFill="1" applyBorder="1" applyAlignment="1">
      <alignment wrapText="1"/>
    </xf>
    <xf numFmtId="0" fontId="4" fillId="0" borderId="0" xfId="0" applyFont="1" applyFill="1" applyAlignment="1">
      <alignment vertical="top"/>
    </xf>
    <xf numFmtId="0" fontId="40" fillId="0" borderId="52" xfId="0" applyFont="1" applyFill="1" applyBorder="1" applyAlignment="1">
      <alignment horizontal="center" vertical="center" wrapText="1"/>
    </xf>
    <xf numFmtId="165" fontId="4" fillId="0" borderId="24" xfId="2" applyNumberFormat="1" applyFont="1" applyFill="1" applyBorder="1" applyAlignment="1">
      <alignment horizontal="center" vertical="center"/>
    </xf>
    <xf numFmtId="0" fontId="6" fillId="28" borderId="52" xfId="0" applyFont="1" applyFill="1" applyBorder="1" applyAlignment="1">
      <alignment horizontal="center" vertical="center" wrapText="1"/>
    </xf>
    <xf numFmtId="0" fontId="6" fillId="28" borderId="24" xfId="0" applyFont="1" applyFill="1" applyBorder="1" applyAlignment="1">
      <alignment horizontal="center" vertical="center"/>
    </xf>
    <xf numFmtId="165" fontId="6" fillId="28" borderId="44" xfId="2" applyNumberFormat="1" applyFont="1" applyFill="1" applyBorder="1" applyAlignment="1">
      <alignment horizontal="center" vertical="center"/>
    </xf>
    <xf numFmtId="165" fontId="4" fillId="28" borderId="33" xfId="2" applyNumberFormat="1" applyFont="1" applyFill="1" applyBorder="1" applyAlignment="1">
      <alignment horizontal="center" vertical="center"/>
    </xf>
    <xf numFmtId="169" fontId="6" fillId="28" borderId="29" xfId="2" applyNumberFormat="1" applyFont="1" applyFill="1" applyBorder="1" applyAlignment="1">
      <alignment horizontal="center" vertical="center"/>
    </xf>
    <xf numFmtId="169" fontId="42" fillId="29" borderId="29" xfId="0" applyNumberFormat="1" applyFont="1" applyFill="1" applyBorder="1" applyAlignment="1">
      <alignment horizontal="center" vertical="center"/>
    </xf>
    <xf numFmtId="169" fontId="6" fillId="28" borderId="24" xfId="2" applyNumberFormat="1" applyFont="1" applyFill="1" applyBorder="1" applyAlignment="1">
      <alignment horizontal="center" vertical="center"/>
    </xf>
    <xf numFmtId="0" fontId="40" fillId="0" borderId="49" xfId="0" applyFont="1" applyFill="1" applyBorder="1" applyAlignment="1">
      <alignment horizontal="center" vertical="center"/>
    </xf>
    <xf numFmtId="49" fontId="6" fillId="0" borderId="57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165" fontId="4" fillId="0" borderId="58" xfId="0" applyNumberFormat="1" applyFont="1" applyFill="1" applyBorder="1" applyAlignment="1">
      <alignment vertical="center"/>
    </xf>
    <xf numFmtId="49" fontId="6" fillId="0" borderId="59" xfId="0" applyNumberFormat="1" applyFont="1" applyFill="1" applyBorder="1" applyAlignment="1">
      <alignment horizontal="center" vertical="center"/>
    </xf>
    <xf numFmtId="49" fontId="6" fillId="0" borderId="60" xfId="0" applyNumberFormat="1" applyFont="1" applyFill="1" applyBorder="1" applyAlignment="1">
      <alignment horizontal="left" vertical="center"/>
    </xf>
    <xf numFmtId="0" fontId="6" fillId="0" borderId="60" xfId="0" applyFont="1" applyFill="1" applyBorder="1" applyAlignment="1">
      <alignment horizontal="center" vertical="center"/>
    </xf>
    <xf numFmtId="165" fontId="6" fillId="0" borderId="60" xfId="2" applyNumberFormat="1" applyFont="1" applyFill="1" applyBorder="1" applyAlignment="1">
      <alignment horizontal="center" vertical="center"/>
    </xf>
    <xf numFmtId="165" fontId="6" fillId="0" borderId="61" xfId="2" applyNumberFormat="1" applyFont="1" applyFill="1" applyBorder="1" applyAlignment="1">
      <alignment horizontal="center" vertical="center"/>
    </xf>
    <xf numFmtId="165" fontId="6" fillId="0" borderId="62" xfId="2" applyNumberFormat="1" applyFont="1" applyFill="1" applyBorder="1" applyAlignment="1">
      <alignment horizontal="center" vertical="center"/>
    </xf>
    <xf numFmtId="49" fontId="4" fillId="0" borderId="63" xfId="0" applyNumberFormat="1" applyFont="1" applyFill="1" applyBorder="1" applyAlignment="1">
      <alignment horizontal="center" vertical="center"/>
    </xf>
    <xf numFmtId="49" fontId="4" fillId="0" borderId="64" xfId="0" applyNumberFormat="1" applyFont="1" applyFill="1" applyBorder="1" applyAlignment="1">
      <alignment horizontal="left" vertical="center" wrapText="1"/>
    </xf>
    <xf numFmtId="0" fontId="4" fillId="0" borderId="64" xfId="0" applyFont="1" applyFill="1" applyBorder="1" applyAlignment="1">
      <alignment horizontal="center" vertical="center"/>
    </xf>
    <xf numFmtId="165" fontId="4" fillId="0" borderId="64" xfId="2" applyNumberFormat="1" applyFont="1" applyFill="1" applyBorder="1" applyAlignment="1">
      <alignment horizontal="center" vertical="center"/>
    </xf>
    <xf numFmtId="165" fontId="4" fillId="0" borderId="65" xfId="2" applyNumberFormat="1" applyFont="1" applyFill="1" applyBorder="1" applyAlignment="1">
      <alignment horizontal="center" vertical="center"/>
    </xf>
    <xf numFmtId="165" fontId="4" fillId="0" borderId="66" xfId="2" applyNumberFormat="1" applyFont="1" applyFill="1" applyBorder="1" applyAlignment="1">
      <alignment horizontal="center" vertical="center"/>
    </xf>
    <xf numFmtId="165" fontId="4" fillId="0" borderId="67" xfId="2" applyNumberFormat="1" applyFont="1" applyFill="1" applyBorder="1" applyAlignment="1">
      <alignment horizontal="center" vertical="center"/>
    </xf>
    <xf numFmtId="49" fontId="4" fillId="0" borderId="68" xfId="0" applyNumberFormat="1" applyFont="1" applyFill="1" applyBorder="1" applyAlignment="1">
      <alignment horizontal="center" vertical="center"/>
    </xf>
    <xf numFmtId="49" fontId="4" fillId="0" borderId="69" xfId="0" applyNumberFormat="1" applyFont="1" applyFill="1" applyBorder="1" applyAlignment="1">
      <alignment horizontal="left" vertical="center" wrapText="1"/>
    </xf>
    <xf numFmtId="0" fontId="4" fillId="0" borderId="69" xfId="0" applyFont="1" applyFill="1" applyBorder="1" applyAlignment="1">
      <alignment horizontal="center" vertical="center"/>
    </xf>
    <xf numFmtId="165" fontId="4" fillId="0" borderId="69" xfId="2" applyNumberFormat="1" applyFont="1" applyFill="1" applyBorder="1" applyAlignment="1">
      <alignment horizontal="center" vertical="center"/>
    </xf>
    <xf numFmtId="165" fontId="4" fillId="0" borderId="70" xfId="2" applyNumberFormat="1" applyFont="1" applyFill="1" applyBorder="1" applyAlignment="1">
      <alignment horizontal="center" vertical="center"/>
    </xf>
    <xf numFmtId="165" fontId="4" fillId="0" borderId="71" xfId="2" applyNumberFormat="1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26" xfId="0" applyFont="1" applyFill="1" applyBorder="1" applyAlignment="1">
      <alignment horizontal="center"/>
    </xf>
    <xf numFmtId="165" fontId="4" fillId="0" borderId="0" xfId="2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6" fillId="0" borderId="78" xfId="0" applyFont="1" applyFill="1" applyBorder="1" applyAlignment="1">
      <alignment horizontal="center" vertical="center"/>
    </xf>
    <xf numFmtId="0" fontId="6" fillId="0" borderId="79" xfId="0" applyFont="1" applyFill="1" applyBorder="1" applyAlignment="1">
      <alignment horizontal="center" vertical="center"/>
    </xf>
    <xf numFmtId="0" fontId="6" fillId="0" borderId="80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165" fontId="6" fillId="2" borderId="56" xfId="2" applyNumberFormat="1" applyFont="1" applyFill="1" applyBorder="1" applyAlignment="1">
      <alignment horizontal="center" vertical="center"/>
    </xf>
    <xf numFmtId="165" fontId="6" fillId="2" borderId="18" xfId="2" applyNumberFormat="1" applyFont="1" applyFill="1" applyBorder="1" applyAlignment="1">
      <alignment horizontal="center" vertical="center"/>
    </xf>
    <xf numFmtId="165" fontId="6" fillId="2" borderId="52" xfId="2" applyNumberFormat="1" applyFont="1" applyFill="1" applyBorder="1" applyAlignment="1">
      <alignment horizontal="center" vertical="center"/>
    </xf>
    <xf numFmtId="165" fontId="6" fillId="2" borderId="31" xfId="2" applyNumberFormat="1" applyFont="1" applyFill="1" applyBorder="1" applyAlignment="1">
      <alignment horizontal="center" vertical="center"/>
    </xf>
    <xf numFmtId="165" fontId="6" fillId="2" borderId="32" xfId="2" applyNumberFormat="1" applyFont="1" applyFill="1" applyBorder="1" applyAlignment="1">
      <alignment horizontal="center" vertical="center"/>
    </xf>
    <xf numFmtId="165" fontId="4" fillId="0" borderId="29" xfId="0" applyNumberFormat="1" applyFont="1" applyFill="1" applyBorder="1" applyAlignment="1">
      <alignment horizontal="center" vertical="center"/>
    </xf>
    <xf numFmtId="165" fontId="4" fillId="2" borderId="31" xfId="2" applyNumberFormat="1" applyFont="1" applyFill="1" applyBorder="1" applyAlignment="1">
      <alignment horizontal="center" vertical="center"/>
    </xf>
    <xf numFmtId="165" fontId="4" fillId="2" borderId="32" xfId="2" applyNumberFormat="1" applyFont="1" applyFill="1" applyBorder="1" applyAlignment="1">
      <alignment horizontal="center" vertical="center"/>
    </xf>
    <xf numFmtId="165" fontId="4" fillId="2" borderId="29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5" fontId="4" fillId="0" borderId="4" xfId="2" applyNumberFormat="1" applyFont="1" applyFill="1" applyBorder="1" applyAlignment="1">
      <alignment horizontal="center" vertical="center"/>
    </xf>
    <xf numFmtId="165" fontId="4" fillId="0" borderId="45" xfId="2" applyNumberFormat="1" applyFont="1" applyFill="1" applyBorder="1" applyAlignment="1">
      <alignment horizontal="center" vertical="center"/>
    </xf>
    <xf numFmtId="165" fontId="4" fillId="0" borderId="29" xfId="2" applyNumberFormat="1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171" fontId="4" fillId="0" borderId="0" xfId="162" applyNumberFormat="1" applyFont="1" applyFill="1" applyBorder="1" applyAlignment="1">
      <alignment horizontal="right"/>
    </xf>
    <xf numFmtId="0" fontId="47" fillId="0" borderId="0" xfId="0" applyFont="1" applyFill="1" applyAlignment="1">
      <alignment horizontal="center" vertical="center" wrapText="1"/>
    </xf>
    <xf numFmtId="0" fontId="48" fillId="0" borderId="72" xfId="0" applyFont="1" applyFill="1" applyBorder="1" applyAlignment="1">
      <alignment horizontal="center" vertical="center" wrapText="1"/>
    </xf>
    <xf numFmtId="0" fontId="48" fillId="0" borderId="84" xfId="0" applyFont="1" applyFill="1" applyBorder="1" applyAlignment="1">
      <alignment horizontal="center" vertical="center" wrapText="1"/>
    </xf>
    <xf numFmtId="0" fontId="50" fillId="0" borderId="25" xfId="0" applyFont="1" applyFill="1" applyBorder="1" applyAlignment="1">
      <alignment horizontal="left" vertical="center" wrapText="1"/>
    </xf>
    <xf numFmtId="166" fontId="51" fillId="0" borderId="86" xfId="124" applyNumberFormat="1" applyFont="1" applyFill="1" applyBorder="1" applyAlignment="1">
      <alignment horizontal="center" vertical="center"/>
    </xf>
    <xf numFmtId="0" fontId="50" fillId="0" borderId="57" xfId="0" applyFont="1" applyFill="1" applyBorder="1" applyAlignment="1">
      <alignment horizontal="left" vertical="center" wrapText="1"/>
    </xf>
    <xf numFmtId="0" fontId="50" fillId="0" borderId="39" xfId="0" applyFont="1" applyFill="1" applyBorder="1" applyAlignment="1">
      <alignment horizontal="left" vertical="center" wrapText="1"/>
    </xf>
    <xf numFmtId="166" fontId="51" fillId="0" borderId="88" xfId="124" applyNumberFormat="1" applyFont="1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50" fillId="0" borderId="0" xfId="0" applyFont="1" applyFill="1"/>
    <xf numFmtId="0" fontId="50" fillId="0" borderId="0" xfId="0" applyFont="1" applyFill="1" applyBorder="1"/>
    <xf numFmtId="49" fontId="39" fillId="0" borderId="0" xfId="0" applyNumberFormat="1" applyFont="1" applyFill="1" applyBorder="1" applyAlignment="1">
      <alignment wrapText="1"/>
    </xf>
    <xf numFmtId="0" fontId="54" fillId="0" borderId="0" xfId="0" applyFont="1"/>
    <xf numFmtId="0" fontId="5" fillId="2" borderId="0" xfId="0" applyFont="1" applyFill="1"/>
    <xf numFmtId="0" fontId="4" fillId="2" borderId="0" xfId="1" applyFont="1" applyFill="1"/>
    <xf numFmtId="0" fontId="61" fillId="2" borderId="0" xfId="1" applyFont="1" applyFill="1"/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Alignment="1">
      <alignment horizontal="center" vertical="center" wrapText="1"/>
    </xf>
    <xf numFmtId="169" fontId="43" fillId="28" borderId="23" xfId="0" applyNumberFormat="1" applyFont="1" applyFill="1" applyBorder="1" applyAlignment="1">
      <alignment horizontal="center" vertical="center"/>
    </xf>
    <xf numFmtId="169" fontId="43" fillId="28" borderId="50" xfId="0" applyNumberFormat="1" applyFont="1" applyFill="1" applyBorder="1" applyAlignment="1">
      <alignment horizontal="center" vertical="center"/>
    </xf>
    <xf numFmtId="169" fontId="43" fillId="28" borderId="51" xfId="0" applyNumberFormat="1" applyFont="1" applyFill="1" applyBorder="1" applyAlignment="1">
      <alignment horizontal="center" vertical="center"/>
    </xf>
    <xf numFmtId="164" fontId="40" fillId="0" borderId="16" xfId="0" applyNumberFormat="1" applyFont="1" applyFill="1" applyBorder="1" applyAlignment="1">
      <alignment horizontal="center" vertical="center" wrapText="1"/>
    </xf>
    <xf numFmtId="164" fontId="40" fillId="0" borderId="21" xfId="0" applyNumberFormat="1" applyFont="1" applyFill="1" applyBorder="1" applyAlignment="1">
      <alignment horizontal="center" vertical="center" wrapText="1"/>
    </xf>
    <xf numFmtId="49" fontId="40" fillId="0" borderId="17" xfId="0" applyNumberFormat="1" applyFont="1" applyFill="1" applyBorder="1" applyAlignment="1">
      <alignment horizontal="center" vertical="center" wrapText="1"/>
    </xf>
    <xf numFmtId="49" fontId="40" fillId="0" borderId="22" xfId="0" applyNumberFormat="1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center" vertical="center" wrapText="1"/>
    </xf>
    <xf numFmtId="0" fontId="40" fillId="0" borderId="19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49" fontId="40" fillId="28" borderId="36" xfId="0" applyNumberFormat="1" applyFont="1" applyFill="1" applyBorder="1" applyAlignment="1">
      <alignment horizontal="center" vertical="center" wrapText="1"/>
    </xf>
    <xf numFmtId="49" fontId="40" fillId="28" borderId="37" xfId="0" applyNumberFormat="1" applyFont="1" applyFill="1" applyBorder="1" applyAlignment="1">
      <alignment horizontal="center" vertical="center" wrapText="1"/>
    </xf>
    <xf numFmtId="49" fontId="40" fillId="28" borderId="39" xfId="0" applyNumberFormat="1" applyFont="1" applyFill="1" applyBorder="1" applyAlignment="1">
      <alignment horizontal="center" vertical="center" wrapText="1"/>
    </xf>
    <xf numFmtId="49" fontId="40" fillId="28" borderId="40" xfId="0" applyNumberFormat="1" applyFont="1" applyFill="1" applyBorder="1" applyAlignment="1">
      <alignment horizontal="center" vertical="center" wrapText="1"/>
    </xf>
    <xf numFmtId="0" fontId="6" fillId="28" borderId="17" xfId="0" applyFont="1" applyFill="1" applyBorder="1" applyAlignment="1">
      <alignment horizontal="center" vertical="center" wrapText="1"/>
    </xf>
    <xf numFmtId="0" fontId="6" fillId="28" borderId="22" xfId="0" applyFont="1" applyFill="1" applyBorder="1" applyAlignment="1">
      <alignment horizontal="center" vertical="center" wrapText="1"/>
    </xf>
    <xf numFmtId="0" fontId="6" fillId="28" borderId="18" xfId="0" applyFont="1" applyFill="1" applyBorder="1" applyAlignment="1">
      <alignment horizontal="center" vertical="center" wrapText="1"/>
    </xf>
    <xf numFmtId="0" fontId="6" fillId="28" borderId="20" xfId="0" applyFont="1" applyFill="1" applyBorder="1" applyAlignment="1">
      <alignment horizontal="center" vertical="center" wrapText="1"/>
    </xf>
    <xf numFmtId="49" fontId="6" fillId="28" borderId="41" xfId="0" applyNumberFormat="1" applyFont="1" applyFill="1" applyBorder="1" applyAlignment="1">
      <alignment horizontal="left" wrapText="1"/>
    </xf>
    <xf numFmtId="0" fontId="4" fillId="28" borderId="42" xfId="0" applyFont="1" applyFill="1" applyBorder="1"/>
    <xf numFmtId="49" fontId="4" fillId="28" borderId="30" xfId="0" applyNumberFormat="1" applyFont="1" applyFill="1" applyBorder="1" applyAlignment="1">
      <alignment horizontal="left" wrapText="1"/>
    </xf>
    <xf numFmtId="49" fontId="4" fillId="28" borderId="31" xfId="0" applyNumberFormat="1" applyFont="1" applyFill="1" applyBorder="1" applyAlignment="1">
      <alignment horizontal="left" wrapText="1"/>
    </xf>
    <xf numFmtId="49" fontId="4" fillId="28" borderId="28" xfId="0" applyNumberFormat="1" applyFont="1" applyFill="1" applyBorder="1" applyAlignment="1">
      <alignment horizontal="left" wrapText="1"/>
    </xf>
    <xf numFmtId="49" fontId="4" fillId="28" borderId="4" xfId="0" applyNumberFormat="1" applyFont="1" applyFill="1" applyBorder="1" applyAlignment="1">
      <alignment horizontal="left" wrapText="1"/>
    </xf>
    <xf numFmtId="49" fontId="4" fillId="28" borderId="48" xfId="0" applyNumberFormat="1" applyFont="1" applyFill="1" applyBorder="1" applyAlignment="1">
      <alignment horizontal="left" wrapText="1"/>
    </xf>
    <xf numFmtId="49" fontId="4" fillId="28" borderId="49" xfId="0" applyNumberFormat="1" applyFont="1" applyFill="1" applyBorder="1" applyAlignment="1">
      <alignment horizontal="left" wrapText="1"/>
    </xf>
    <xf numFmtId="49" fontId="44" fillId="28" borderId="48" xfId="0" applyNumberFormat="1" applyFont="1" applyFill="1" applyBorder="1" applyAlignment="1">
      <alignment horizontal="left" wrapText="1"/>
    </xf>
    <xf numFmtId="49" fontId="44" fillId="28" borderId="49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center" vertical="center" wrapText="1"/>
    </xf>
    <xf numFmtId="164" fontId="40" fillId="28" borderId="36" xfId="0" applyNumberFormat="1" applyFont="1" applyFill="1" applyBorder="1" applyAlignment="1">
      <alignment horizontal="center" vertical="center" wrapText="1"/>
    </xf>
    <xf numFmtId="164" fontId="40" fillId="28" borderId="26" xfId="0" applyNumberFormat="1" applyFont="1" applyFill="1" applyBorder="1" applyAlignment="1">
      <alignment horizontal="center" vertical="center" wrapText="1"/>
    </xf>
    <xf numFmtId="164" fontId="40" fillId="28" borderId="39" xfId="0" applyNumberFormat="1" applyFont="1" applyFill="1" applyBorder="1" applyAlignment="1">
      <alignment horizontal="center" vertical="center" wrapText="1"/>
    </xf>
    <xf numFmtId="164" fontId="40" fillId="28" borderId="15" xfId="0" applyNumberFormat="1" applyFont="1" applyFill="1" applyBorder="1" applyAlignment="1">
      <alignment horizontal="center" vertical="center" wrapText="1"/>
    </xf>
    <xf numFmtId="0" fontId="40" fillId="28" borderId="17" xfId="0" applyFont="1" applyFill="1" applyBorder="1" applyAlignment="1">
      <alignment horizontal="center" vertical="center" wrapText="1"/>
    </xf>
    <xf numFmtId="0" fontId="40" fillId="28" borderId="22" xfId="0" applyFont="1" applyFill="1" applyBorder="1" applyAlignment="1">
      <alignment horizontal="center" vertical="center" wrapText="1"/>
    </xf>
    <xf numFmtId="0" fontId="40" fillId="28" borderId="18" xfId="0" applyFont="1" applyFill="1" applyBorder="1" applyAlignment="1">
      <alignment horizontal="center" vertical="center" wrapText="1"/>
    </xf>
    <xf numFmtId="0" fontId="40" fillId="28" borderId="20" xfId="0" applyFont="1" applyFill="1" applyBorder="1" applyAlignment="1">
      <alignment horizontal="center" vertical="center" wrapText="1"/>
    </xf>
    <xf numFmtId="164" fontId="45" fillId="28" borderId="21" xfId="0" applyNumberFormat="1" applyFont="1" applyFill="1" applyBorder="1" applyAlignment="1">
      <alignment horizontal="left" vertical="center" wrapText="1"/>
    </xf>
    <xf numFmtId="164" fontId="45" fillId="28" borderId="22" xfId="0" applyNumberFormat="1" applyFont="1" applyFill="1" applyBorder="1" applyAlignment="1">
      <alignment horizontal="left" vertical="center" wrapText="1"/>
    </xf>
    <xf numFmtId="164" fontId="44" fillId="28" borderId="30" xfId="0" applyNumberFormat="1" applyFont="1" applyFill="1" applyBorder="1" applyAlignment="1">
      <alignment horizontal="left" vertical="center" wrapText="1"/>
    </xf>
    <xf numFmtId="164" fontId="44" fillId="28" borderId="31" xfId="0" applyNumberFormat="1" applyFont="1" applyFill="1" applyBorder="1" applyAlignment="1">
      <alignment horizontal="left" vertical="center" wrapText="1"/>
    </xf>
    <xf numFmtId="164" fontId="44" fillId="28" borderId="28" xfId="0" applyNumberFormat="1" applyFont="1" applyFill="1" applyBorder="1" applyAlignment="1">
      <alignment horizontal="left" vertical="center" wrapText="1"/>
    </xf>
    <xf numFmtId="164" fontId="44" fillId="28" borderId="4" xfId="0" applyNumberFormat="1" applyFont="1" applyFill="1" applyBorder="1" applyAlignment="1">
      <alignment horizontal="left" vertical="center" wrapText="1"/>
    </xf>
    <xf numFmtId="169" fontId="6" fillId="28" borderId="45" xfId="0" applyNumberFormat="1" applyFont="1" applyFill="1" applyBorder="1" applyAlignment="1">
      <alignment horizontal="center" vertical="center"/>
    </xf>
    <xf numFmtId="169" fontId="6" fillId="28" borderId="4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right" wrapText="1"/>
    </xf>
    <xf numFmtId="49" fontId="6" fillId="28" borderId="41" xfId="0" applyNumberFormat="1" applyFont="1" applyFill="1" applyBorder="1" applyAlignment="1">
      <alignment horizontal="left" vertical="center" wrapText="1"/>
    </xf>
    <xf numFmtId="0" fontId="4" fillId="28" borderId="42" xfId="0" applyFont="1" applyFill="1" applyBorder="1" applyAlignment="1">
      <alignment vertical="center"/>
    </xf>
    <xf numFmtId="49" fontId="4" fillId="28" borderId="30" xfId="0" applyNumberFormat="1" applyFont="1" applyFill="1" applyBorder="1" applyAlignment="1">
      <alignment horizontal="left" vertical="center" wrapText="1"/>
    </xf>
    <xf numFmtId="49" fontId="4" fillId="28" borderId="31" xfId="0" applyNumberFormat="1" applyFont="1" applyFill="1" applyBorder="1" applyAlignment="1">
      <alignment horizontal="left" vertical="center" wrapText="1"/>
    </xf>
    <xf numFmtId="49" fontId="4" fillId="28" borderId="28" xfId="0" applyNumberFormat="1" applyFont="1" applyFill="1" applyBorder="1" applyAlignment="1">
      <alignment horizontal="left" vertical="center" wrapText="1"/>
    </xf>
    <xf numFmtId="49" fontId="4" fillId="28" borderId="4" xfId="0" applyNumberFormat="1" applyFont="1" applyFill="1" applyBorder="1" applyAlignment="1">
      <alignment horizontal="left" vertical="center" wrapText="1"/>
    </xf>
    <xf numFmtId="49" fontId="4" fillId="28" borderId="48" xfId="0" applyNumberFormat="1" applyFont="1" applyFill="1" applyBorder="1" applyAlignment="1">
      <alignment horizontal="left" vertical="center" wrapText="1"/>
    </xf>
    <xf numFmtId="49" fontId="4" fillId="28" borderId="49" xfId="0" applyNumberFormat="1" applyFont="1" applyFill="1" applyBorder="1" applyAlignment="1">
      <alignment horizontal="left" vertical="center" wrapText="1"/>
    </xf>
    <xf numFmtId="49" fontId="4" fillId="28" borderId="53" xfId="0" applyNumberFormat="1" applyFont="1" applyFill="1" applyBorder="1" applyAlignment="1">
      <alignment horizontal="left" vertical="center" wrapText="1"/>
    </xf>
    <xf numFmtId="49" fontId="4" fillId="28" borderId="54" xfId="0" applyNumberFormat="1" applyFont="1" applyFill="1" applyBorder="1" applyAlignment="1">
      <alignment horizontal="left" vertical="center" wrapText="1"/>
    </xf>
    <xf numFmtId="49" fontId="4" fillId="0" borderId="30" xfId="0" applyNumberFormat="1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Alignment="1">
      <alignment horizontal="center" vertical="center"/>
    </xf>
    <xf numFmtId="164" fontId="40" fillId="0" borderId="55" xfId="0" applyNumberFormat="1" applyFont="1" applyFill="1" applyBorder="1" applyAlignment="1">
      <alignment horizontal="center" vertical="center" wrapText="1"/>
    </xf>
    <xf numFmtId="164" fontId="40" fillId="0" borderId="48" xfId="0" applyNumberFormat="1" applyFont="1" applyFill="1" applyBorder="1" applyAlignment="1">
      <alignment horizontal="center" vertical="center" wrapText="1"/>
    </xf>
    <xf numFmtId="49" fontId="40" fillId="0" borderId="56" xfId="0" applyNumberFormat="1" applyFont="1" applyFill="1" applyBorder="1" applyAlignment="1">
      <alignment horizontal="center" vertical="center" wrapText="1"/>
    </xf>
    <xf numFmtId="49" fontId="40" fillId="0" borderId="49" xfId="0" applyNumberFormat="1" applyFont="1" applyFill="1" applyBorder="1" applyAlignment="1">
      <alignment horizontal="center" vertical="center" wrapText="1"/>
    </xf>
    <xf numFmtId="0" fontId="40" fillId="0" borderId="56" xfId="0" applyFont="1" applyFill="1" applyBorder="1" applyAlignment="1">
      <alignment horizontal="center" vertical="center" wrapText="1"/>
    </xf>
    <xf numFmtId="0" fontId="40" fillId="0" borderId="49" xfId="0" applyFont="1" applyFill="1" applyBorder="1" applyAlignment="1">
      <alignment horizontal="center" vertical="center" wrapText="1"/>
    </xf>
    <xf numFmtId="49" fontId="40" fillId="0" borderId="72" xfId="0" applyNumberFormat="1" applyFont="1" applyFill="1" applyBorder="1" applyAlignment="1">
      <alignment horizontal="left" wrapText="1"/>
    </xf>
    <xf numFmtId="49" fontId="40" fillId="0" borderId="73" xfId="0" applyNumberFormat="1" applyFont="1" applyFill="1" applyBorder="1" applyAlignment="1">
      <alignment horizontal="left" wrapText="1"/>
    </xf>
    <xf numFmtId="49" fontId="40" fillId="0" borderId="74" xfId="0" applyNumberFormat="1" applyFont="1" applyFill="1" applyBorder="1" applyAlignment="1">
      <alignment horizontal="left" wrapText="1"/>
    </xf>
    <xf numFmtId="49" fontId="40" fillId="0" borderId="36" xfId="0" applyNumberFormat="1" applyFont="1" applyFill="1" applyBorder="1" applyAlignment="1">
      <alignment horizontal="center" vertical="center" wrapText="1"/>
    </xf>
    <xf numFmtId="49" fontId="40" fillId="0" borderId="37" xfId="0" applyNumberFormat="1" applyFont="1" applyFill="1" applyBorder="1" applyAlignment="1">
      <alignment horizontal="center" vertical="center" wrapText="1"/>
    </xf>
    <xf numFmtId="49" fontId="40" fillId="0" borderId="75" xfId="0" applyNumberFormat="1" applyFont="1" applyFill="1" applyBorder="1" applyAlignment="1">
      <alignment horizontal="center" vertical="center" wrapText="1"/>
    </xf>
    <xf numFmtId="49" fontId="40" fillId="0" borderId="76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7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49" fontId="6" fillId="0" borderId="25" xfId="0" applyNumberFormat="1" applyFont="1" applyFill="1" applyBorder="1" applyAlignment="1">
      <alignment vertical="center" wrapText="1"/>
    </xf>
    <xf numFmtId="49" fontId="6" fillId="0" borderId="81" xfId="0" applyNumberFormat="1" applyFont="1" applyFill="1" applyBorder="1" applyAlignment="1">
      <alignment vertical="center" wrapText="1"/>
    </xf>
    <xf numFmtId="49" fontId="4" fillId="0" borderId="53" xfId="0" applyNumberFormat="1" applyFont="1" applyFill="1" applyBorder="1" applyAlignment="1">
      <alignment horizontal="center" vertical="center" wrapText="1"/>
    </xf>
    <xf numFmtId="49" fontId="4" fillId="0" borderId="54" xfId="0" applyNumberFormat="1" applyFont="1" applyFill="1" applyBorder="1" applyAlignment="1">
      <alignment horizontal="center" vertical="center" wrapText="1"/>
    </xf>
    <xf numFmtId="165" fontId="42" fillId="0" borderId="82" xfId="0" applyNumberFormat="1" applyFont="1" applyFill="1" applyBorder="1" applyAlignment="1">
      <alignment horizontal="center" vertical="center" textRotation="90" wrapText="1"/>
    </xf>
    <xf numFmtId="0" fontId="46" fillId="0" borderId="76" xfId="0" applyFont="1" applyBorder="1" applyAlignment="1">
      <alignment horizontal="center" vertical="center" textRotation="90" wrapText="1"/>
    </xf>
    <xf numFmtId="0" fontId="46" fillId="0" borderId="83" xfId="0" applyFont="1" applyBorder="1" applyAlignment="1">
      <alignment horizontal="center" vertical="center" textRotation="90" wrapText="1"/>
    </xf>
    <xf numFmtId="49" fontId="4" fillId="0" borderId="53" xfId="0" applyNumberFormat="1" applyFont="1" applyFill="1" applyBorder="1" applyAlignment="1">
      <alignment vertical="center" wrapText="1"/>
    </xf>
    <xf numFmtId="49" fontId="4" fillId="0" borderId="54" xfId="0" applyNumberFormat="1" applyFont="1" applyFill="1" applyBorder="1" applyAlignment="1">
      <alignment vertical="center" wrapText="1"/>
    </xf>
    <xf numFmtId="169" fontId="4" fillId="0" borderId="45" xfId="0" applyNumberFormat="1" applyFont="1" applyFill="1" applyBorder="1" applyAlignment="1">
      <alignment horizontal="center" vertical="center"/>
    </xf>
    <xf numFmtId="169" fontId="4" fillId="0" borderId="46" xfId="0" applyNumberFormat="1" applyFont="1" applyFill="1" applyBorder="1" applyAlignment="1">
      <alignment horizontal="center" vertical="center"/>
    </xf>
    <xf numFmtId="169" fontId="4" fillId="0" borderId="4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wrapText="1"/>
    </xf>
    <xf numFmtId="49" fontId="4" fillId="0" borderId="48" xfId="0" applyNumberFormat="1" applyFont="1" applyFill="1" applyBorder="1" applyAlignment="1">
      <alignment vertical="center" wrapText="1"/>
    </xf>
    <xf numFmtId="49" fontId="4" fillId="0" borderId="49" xfId="0" applyNumberFormat="1" applyFont="1" applyFill="1" applyBorder="1" applyAlignment="1">
      <alignment vertical="center" wrapText="1"/>
    </xf>
    <xf numFmtId="169" fontId="4" fillId="0" borderId="23" xfId="0" applyNumberFormat="1" applyFont="1" applyFill="1" applyBorder="1" applyAlignment="1">
      <alignment horizontal="center" vertical="center" wrapText="1"/>
    </xf>
    <xf numFmtId="169" fontId="4" fillId="0" borderId="50" xfId="0" applyNumberFormat="1" applyFont="1" applyFill="1" applyBorder="1" applyAlignment="1">
      <alignment horizontal="center" vertical="center" wrapText="1"/>
    </xf>
    <xf numFmtId="169" fontId="4" fillId="0" borderId="51" xfId="0" applyNumberFormat="1" applyFont="1" applyFill="1" applyBorder="1" applyAlignment="1">
      <alignment horizontal="center" vertical="center" wrapText="1"/>
    </xf>
    <xf numFmtId="0" fontId="49" fillId="0" borderId="53" xfId="0" applyFont="1" applyFill="1" applyBorder="1" applyAlignment="1">
      <alignment horizontal="left" vertical="center" wrapText="1"/>
    </xf>
    <xf numFmtId="0" fontId="49" fillId="0" borderId="46" xfId="0" applyFont="1" applyFill="1" applyBorder="1" applyAlignment="1">
      <alignment horizontal="left" vertical="center" wrapText="1"/>
    </xf>
    <xf numFmtId="0" fontId="38" fillId="0" borderId="0" xfId="0" applyFont="1" applyFill="1" applyAlignment="1">
      <alignment horizontal="center" vertical="center" wrapText="1"/>
    </xf>
    <xf numFmtId="0" fontId="47" fillId="0" borderId="15" xfId="0" applyFont="1" applyFill="1" applyBorder="1" applyAlignment="1">
      <alignment wrapText="1"/>
    </xf>
    <xf numFmtId="0" fontId="48" fillId="0" borderId="72" xfId="0" applyFont="1" applyFill="1" applyBorder="1" applyAlignment="1">
      <alignment horizontal="center" vertical="center" wrapText="1"/>
    </xf>
    <xf numFmtId="0" fontId="48" fillId="0" borderId="73" xfId="0" applyFont="1" applyFill="1" applyBorder="1" applyAlignment="1">
      <alignment horizontal="center" vertical="center" wrapText="1"/>
    </xf>
    <xf numFmtId="0" fontId="48" fillId="0" borderId="74" xfId="0" applyFont="1" applyFill="1" applyBorder="1" applyAlignment="1">
      <alignment horizontal="center" vertical="center" wrapText="1"/>
    </xf>
    <xf numFmtId="0" fontId="48" fillId="0" borderId="39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center" vertical="center" wrapText="1"/>
    </xf>
    <xf numFmtId="0" fontId="48" fillId="0" borderId="85" xfId="0" applyFont="1" applyFill="1" applyBorder="1" applyAlignment="1">
      <alignment horizontal="center" vertical="center" wrapText="1"/>
    </xf>
    <xf numFmtId="0" fontId="49" fillId="0" borderId="25" xfId="0" applyFont="1" applyFill="1" applyBorder="1" applyAlignment="1">
      <alignment horizontal="left" vertical="center" wrapText="1"/>
    </xf>
    <xf numFmtId="0" fontId="49" fillId="0" borderId="19" xfId="0" applyFont="1" applyFill="1" applyBorder="1" applyAlignment="1">
      <alignment horizontal="left" vertical="center" wrapText="1"/>
    </xf>
    <xf numFmtId="0" fontId="54" fillId="0" borderId="0" xfId="0" applyFont="1" applyAlignment="1">
      <alignment horizontal="center"/>
    </xf>
    <xf numFmtId="0" fontId="52" fillId="0" borderId="87" xfId="0" applyFont="1" applyBorder="1" applyAlignment="1">
      <alignment horizontal="left" vertical="center" wrapText="1"/>
    </xf>
    <xf numFmtId="0" fontId="52" fillId="0" borderId="50" xfId="0" applyFont="1" applyBorder="1" applyAlignment="1">
      <alignment horizontal="left" vertical="center" wrapText="1"/>
    </xf>
    <xf numFmtId="0" fontId="52" fillId="0" borderId="51" xfId="0" applyFont="1" applyBorder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49" fontId="39" fillId="0" borderId="0" xfId="0" applyNumberFormat="1" applyFont="1" applyFill="1" applyBorder="1" applyAlignment="1">
      <alignment horizontal="left" wrapText="1"/>
    </xf>
    <xf numFmtId="49" fontId="39" fillId="0" borderId="0" xfId="0" applyNumberFormat="1" applyFont="1" applyFill="1" applyBorder="1" applyAlignment="1">
      <alignment horizontal="left" vertical="center" wrapText="1"/>
    </xf>
    <xf numFmtId="0" fontId="39" fillId="0" borderId="0" xfId="0" applyFont="1" applyFill="1" applyAlignment="1">
      <alignment horizontal="right" vertical="center"/>
    </xf>
    <xf numFmtId="49" fontId="3" fillId="0" borderId="0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 wrapText="1"/>
    </xf>
    <xf numFmtId="49" fontId="3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 wrapText="1"/>
    </xf>
    <xf numFmtId="49" fontId="7" fillId="2" borderId="45" xfId="1" applyNumberFormat="1" applyFont="1" applyFill="1" applyBorder="1" applyAlignment="1">
      <alignment horizontal="left" wrapText="1"/>
    </xf>
    <xf numFmtId="49" fontId="7" fillId="2" borderId="46" xfId="1" applyNumberFormat="1" applyFont="1" applyFill="1" applyBorder="1" applyAlignment="1">
      <alignment horizontal="left" wrapText="1"/>
    </xf>
    <xf numFmtId="49" fontId="7" fillId="2" borderId="54" xfId="1" applyNumberFormat="1" applyFont="1" applyFill="1" applyBorder="1" applyAlignment="1">
      <alignment horizontal="left" wrapText="1"/>
    </xf>
    <xf numFmtId="4" fontId="7" fillId="2" borderId="4" xfId="2" applyNumberFormat="1" applyFont="1" applyFill="1" applyBorder="1" applyAlignment="1">
      <alignment horizontal="center"/>
    </xf>
    <xf numFmtId="4" fontId="7" fillId="2" borderId="45" xfId="2" applyNumberFormat="1" applyFont="1" applyFill="1" applyBorder="1" applyAlignment="1">
      <alignment horizontal="center"/>
    </xf>
    <xf numFmtId="4" fontId="7" fillId="2" borderId="54" xfId="2" applyNumberFormat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  <xf numFmtId="49" fontId="7" fillId="2" borderId="79" xfId="1" applyNumberFormat="1" applyFont="1" applyFill="1" applyBorder="1" applyAlignment="1">
      <alignment horizontal="center" vertical="center" wrapText="1"/>
    </xf>
    <xf numFmtId="49" fontId="7" fillId="2" borderId="89" xfId="1" applyNumberFormat="1" applyFont="1" applyFill="1" applyBorder="1" applyAlignment="1">
      <alignment horizontal="center" vertical="center" wrapText="1"/>
    </xf>
    <xf numFmtId="49" fontId="7" fillId="2" borderId="82" xfId="1" applyNumberFormat="1" applyFont="1" applyFill="1" applyBorder="1" applyAlignment="1">
      <alignment horizontal="center" vertical="center" wrapText="1"/>
    </xf>
    <xf numFmtId="49" fontId="7" fillId="2" borderId="32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83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176" fontId="5" fillId="2" borderId="1" xfId="2" applyNumberFormat="1" applyFont="1" applyFill="1" applyBorder="1" applyAlignment="1">
      <alignment horizontal="center" vertical="center" wrapText="1"/>
    </xf>
  </cellXfs>
  <cellStyles count="426">
    <cellStyle name="_x0004_" xfId="3"/>
    <cellStyle name=" 1" xfId="305"/>
    <cellStyle name="?" xfId="4"/>
    <cellStyle name="? 2" xfId="5"/>
    <cellStyle name="? 3" xfId="6"/>
    <cellStyle name="_~7107767" xfId="306"/>
    <cellStyle name="_1,3,4,5,7(1-2),8,10,11,12" xfId="307"/>
    <cellStyle name="_ПР_1-8_17.04.09" xfId="308"/>
    <cellStyle name="_Прил" xfId="309"/>
    <cellStyle name="_Прил 4-5(потери)" xfId="310"/>
    <cellStyle name="_Прил 7 (акт снятия показ)" xfId="311"/>
    <cellStyle name="_Прил. 3 население, форма 10.2009" xfId="312"/>
    <cellStyle name="_Прил. 8 - Акт объемов" xfId="313"/>
    <cellStyle name="_прил.2.33 (на 2010 г.)" xfId="314"/>
    <cellStyle name="_Прил-9 (акт сверки)" xfId="315"/>
    <cellStyle name="_Приложения(отправка)" xfId="316"/>
    <cellStyle name="_Пурнефтегаз Приложения к договору на 2007 г" xfId="317"/>
    <cellStyle name="_Справ_по ОДН_13.05.09" xfId="318"/>
    <cellStyle name="_Ф2 2012 УЭЗИС" xfId="319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AFE" xfId="25"/>
    <cellStyle name="Comma [0]_irl tel sep5" xfId="320"/>
    <cellStyle name="Comma_irl tel sep5" xfId="321"/>
    <cellStyle name="Currency [0]_irl tel sep5" xfId="322"/>
    <cellStyle name="Currency_irl tel sep5" xfId="323"/>
    <cellStyle name="Grey" xfId="26"/>
    <cellStyle name="Input [yellow]" xfId="27"/>
    <cellStyle name="no dec" xfId="28"/>
    <cellStyle name="no dec 2" xfId="29"/>
    <cellStyle name="no dec 2 2" xfId="324"/>
    <cellStyle name="Norm੎੎" xfId="325"/>
    <cellStyle name="Normal - Style1" xfId="30"/>
    <cellStyle name="Normal_6296-3H1" xfId="31"/>
    <cellStyle name="normбlnм_laroux" xfId="326"/>
    <cellStyle name="Percent [2]" xfId="32"/>
    <cellStyle name="Percent [2] 2" xfId="33"/>
    <cellStyle name="Акцент1 2" xfId="34"/>
    <cellStyle name="Акцент2 2" xfId="35"/>
    <cellStyle name="Акцент3 2" xfId="36"/>
    <cellStyle name="Акцент4 2" xfId="37"/>
    <cellStyle name="Акцент5 2" xfId="38"/>
    <cellStyle name="Акцент6 2" xfId="39"/>
    <cellStyle name="Ввод  2" xfId="40"/>
    <cellStyle name="Вывод 2" xfId="41"/>
    <cellStyle name="Вычисление 2" xfId="42"/>
    <cellStyle name="Гиперссылка 2" xfId="43"/>
    <cellStyle name="Гиперссылка 2 2" xfId="327"/>
    <cellStyle name="ЀЄ" xfId="44"/>
    <cellStyle name="Є" xfId="45"/>
    <cellStyle name="Є_x0004_" xfId="46"/>
    <cellStyle name="ЄЀЄЄЄ" xfId="47"/>
    <cellStyle name="ЄЄ" xfId="48"/>
    <cellStyle name="ЄЄ_x0004_" xfId="49"/>
    <cellStyle name="Є_x0004_Є" xfId="50"/>
    <cellStyle name="ЄЄЀЄ" xfId="51"/>
    <cellStyle name="ЄЄЄ" xfId="52"/>
    <cellStyle name="ЄЄЄ_x0004_" xfId="53"/>
    <cellStyle name="ЄЄ_x0004_Є_x0004_" xfId="54"/>
    <cellStyle name="ЄЄЄЄ" xfId="55"/>
    <cellStyle name="ЄЄЄЄ_x0004_" xfId="56"/>
    <cellStyle name="ЄЄЄЄЄ" xfId="57"/>
    <cellStyle name="ЄЄЄЄЄ_x0004_" xfId="58"/>
    <cellStyle name="ЄЄЄ_x0004_ЄЄ" xfId="59"/>
    <cellStyle name="ЄЄЄЄЄ 10" xfId="60"/>
    <cellStyle name="ЄЄЄЄЄ 11" xfId="61"/>
    <cellStyle name="ЄЄЄЄЄ 12" xfId="62"/>
    <cellStyle name="ЄЄЄЄЄ 13" xfId="63"/>
    <cellStyle name="ЄЄЄЄЄ 14" xfId="64"/>
    <cellStyle name="ЄЄЄЄЄ 15" xfId="65"/>
    <cellStyle name="ЄЄЄЄЄ 16" xfId="66"/>
    <cellStyle name="ЄЄЄЄЄ 17" xfId="67"/>
    <cellStyle name="ЄЄЄЄЄ 18" xfId="68"/>
    <cellStyle name="ЄЄЄЄЄ 19" xfId="69"/>
    <cellStyle name="ЄЄЄЄЄ 2" xfId="70"/>
    <cellStyle name="ЄЄЄ_x0004_ЄЄ 2" xfId="71"/>
    <cellStyle name="ЄЄЄ_x0004_ЄЄ 2 2" xfId="72"/>
    <cellStyle name="ЄЄЄЄЄ 20" xfId="73"/>
    <cellStyle name="ЄЄЄЄЄ 21" xfId="74"/>
    <cellStyle name="ЄЄЄЄЄ 22" xfId="75"/>
    <cellStyle name="ЄЄЄЄЄ 23" xfId="76"/>
    <cellStyle name="ЄЄЄЄЄ 24" xfId="77"/>
    <cellStyle name="ЄЄЄЄЄ 25" xfId="78"/>
    <cellStyle name="ЄЄЄЄЄ 26" xfId="79"/>
    <cellStyle name="ЄЄЄЄЄ 27" xfId="80"/>
    <cellStyle name="ЄЄЄЄЄ 28" xfId="81"/>
    <cellStyle name="ЄЄЄЄЄ 29" xfId="82"/>
    <cellStyle name="ЄЄЄЄЄ 3" xfId="83"/>
    <cellStyle name="ЄЄЄЄЄ 4" xfId="84"/>
    <cellStyle name="ЄЄЄЄЄ 5" xfId="85"/>
    <cellStyle name="ЄЄЄЄЄ 6" xfId="86"/>
    <cellStyle name="ЄЄЄЄЄ 7" xfId="87"/>
    <cellStyle name="ЄЄЄЄЄ 8" xfId="88"/>
    <cellStyle name="ЄЄЄЄЄ 9" xfId="89"/>
    <cellStyle name="ЄЄЄ_x0004_ЄЄ_Отчеты_МППМ_ДФР_v015 (2)" xfId="90"/>
    <cellStyle name="ЄЄЄ_x0004_ЄЄЄЀЄЄЄЄЄ_x0004_ЄЄЄЄЄ" xfId="91"/>
    <cellStyle name="ЄЄЄ_x0004_ЄЄЄЀЄЄЄЄЄ_x0004_ЄЄЄЄЄ 2" xfId="92"/>
    <cellStyle name="ЄЄЄ_x0004_ЄЄЄЀЄЄЄЄЄ_x0004_ЄЄЄЄЄ 3" xfId="93"/>
    <cellStyle name="ЄЄЄ_x0004_ЄЄЄЀЄЄЄЄЄ_x0004_ЄЄЄЄЄ 4" xfId="328"/>
    <cellStyle name="ЄЄЄ_x0004_ЄЄЄЀЄЄЄЄЄ_x0004_ЄЄЄЄЄ 5" xfId="329"/>
    <cellStyle name="ЄЄЄ_x0004_ЄЄЄЀЄЄЄЄЄ_x0004_ЄЄЄЄЄ 6" xfId="330"/>
    <cellStyle name="ЄЄЄ_x0004_ЄЄЄЀЄЄЄЄЄ_x0004_ЄЄЄЄЄ 7" xfId="331"/>
    <cellStyle name="ЄЄЄЄ_x0004_ЄЄЄ" xfId="94"/>
    <cellStyle name="Є_x0004_ЄЄЄЄ_x0004_ЄЄ_x0004_" xfId="95"/>
    <cellStyle name="ЄЄЄЄЄ_x0004_ЄЄЄ" xfId="96"/>
    <cellStyle name="ЄЄ_x0004_ЄЄЄЄЄЄЄ" xfId="97"/>
    <cellStyle name="Заголовок 1 2" xfId="98"/>
    <cellStyle name="Заголовок 2 2" xfId="99"/>
    <cellStyle name="Заголовок 3 2" xfId="100"/>
    <cellStyle name="Заголовок 4 2" xfId="101"/>
    <cellStyle name="Итог 2" xfId="102"/>
    <cellStyle name="Контрольная ячейка 2" xfId="103"/>
    <cellStyle name="Название 2" xfId="104"/>
    <cellStyle name="Нейтральный 2" xfId="105"/>
    <cellStyle name="Обычный" xfId="0" builtinId="0"/>
    <cellStyle name="Обычный 10" xfId="106"/>
    <cellStyle name="Обычный 10 2" xfId="1"/>
    <cellStyle name="Обычный 10 2 2" xfId="107"/>
    <cellStyle name="Обычный 10 2 3" xfId="332"/>
    <cellStyle name="Обычный 10 3" xfId="108"/>
    <cellStyle name="Обычный 11" xfId="109"/>
    <cellStyle name="Обычный 11 2" xfId="333"/>
    <cellStyle name="Обычный 12" xfId="110"/>
    <cellStyle name="Обычный 12 2" xfId="111"/>
    <cellStyle name="Обычный 12 3" xfId="112"/>
    <cellStyle name="Обычный 12 4" xfId="334"/>
    <cellStyle name="Обычный 13" xfId="113"/>
    <cellStyle name="Обычный 13 2" xfId="335"/>
    <cellStyle name="Обычный 14" xfId="114"/>
    <cellStyle name="Обычный 14 2" xfId="115"/>
    <cellStyle name="Обычный 14 3" xfId="336"/>
    <cellStyle name="Обычный 15" xfId="116"/>
    <cellStyle name="Обычный 15 2" xfId="337"/>
    <cellStyle name="Обычный 16" xfId="117"/>
    <cellStyle name="Обычный 16 2" xfId="118"/>
    <cellStyle name="Обычный 16 3" xfId="338"/>
    <cellStyle name="Обычный 17" xfId="119"/>
    <cellStyle name="Обычный 17 2" xfId="339"/>
    <cellStyle name="Обычный 18" xfId="120"/>
    <cellStyle name="Обычный 18 2" xfId="121"/>
    <cellStyle name="Обычный 18 3" xfId="340"/>
    <cellStyle name="Обычный 19" xfId="122"/>
    <cellStyle name="Обычный 19 2" xfId="123"/>
    <cellStyle name="Обычный 19 3" xfId="341"/>
    <cellStyle name="Обычный 2" xfId="124"/>
    <cellStyle name="Обычный 2 2" xfId="125"/>
    <cellStyle name="Обычный 2 2 2" xfId="126"/>
    <cellStyle name="Обычный 2 2 2 2" xfId="342"/>
    <cellStyle name="Обычный 2 2 3" xfId="127"/>
    <cellStyle name="Обычный 2 2 3 2" xfId="343"/>
    <cellStyle name="Обычный 2 2 4" xfId="128"/>
    <cellStyle name="Обычный 2 2 4 2" xfId="129"/>
    <cellStyle name="Обычный 2 2 5" xfId="130"/>
    <cellStyle name="Обычный 2 2 6" xfId="344"/>
    <cellStyle name="Обычный 2 2_Расчет (2)" xfId="131"/>
    <cellStyle name="Обычный 2 3" xfId="132"/>
    <cellStyle name="Обычный 2 3 2" xfId="133"/>
    <cellStyle name="Обычный 2 3 3" xfId="345"/>
    <cellStyle name="Обычный 2 4" xfId="134"/>
    <cellStyle name="Обычный 2 4 2" xfId="346"/>
    <cellStyle name="Обычный 2 4 3" xfId="347"/>
    <cellStyle name="Обычный 2 5" xfId="135"/>
    <cellStyle name="Обычный 2 6" xfId="136"/>
    <cellStyle name="Обычный 2 6 2" xfId="348"/>
    <cellStyle name="Обычный 2 7" xfId="137"/>
    <cellStyle name="Обычный 2 8" xfId="138"/>
    <cellStyle name="Обычный 2_Расчет (2)" xfId="139"/>
    <cellStyle name="Обычный 20" xfId="140"/>
    <cellStyle name="Обычный 20 2" xfId="349"/>
    <cellStyle name="Обычный 21" xfId="141"/>
    <cellStyle name="Обычный 21 2" xfId="350"/>
    <cellStyle name="Обычный 22" xfId="142"/>
    <cellStyle name="Обычный 22 2" xfId="351"/>
    <cellStyle name="Обычный 23" xfId="143"/>
    <cellStyle name="Обычный 23 2" xfId="352"/>
    <cellStyle name="Обычный 24" xfId="144"/>
    <cellStyle name="Обычный 24 2" xfId="353"/>
    <cellStyle name="Обычный 25" xfId="145"/>
    <cellStyle name="Обычный 25 2" xfId="354"/>
    <cellStyle name="Обычный 26" xfId="146"/>
    <cellStyle name="Обычный 26 2" xfId="355"/>
    <cellStyle name="Обычный 27" xfId="147"/>
    <cellStyle name="Обычный 27 2" xfId="356"/>
    <cellStyle name="Обычный 28" xfId="148"/>
    <cellStyle name="Обычный 28 2" xfId="357"/>
    <cellStyle name="Обычный 29" xfId="149"/>
    <cellStyle name="Обычный 29 2" xfId="358"/>
    <cellStyle name="Обычный 3" xfId="150"/>
    <cellStyle name="Обычный 3 2" xfId="151"/>
    <cellStyle name="Обычный 3 2 2" xfId="152"/>
    <cellStyle name="Обычный 3 2 2 2" xfId="359"/>
    <cellStyle name="Обычный 3 2 3" xfId="153"/>
    <cellStyle name="Обычный 3 2 4" xfId="360"/>
    <cellStyle name="Обычный 3 2_Расчет (2)" xfId="154"/>
    <cellStyle name="Обычный 3 3" xfId="361"/>
    <cellStyle name="Обычный 3 4" xfId="362"/>
    <cellStyle name="Обычный 3 5" xfId="363"/>
    <cellStyle name="Обычный 3 6" xfId="364"/>
    <cellStyle name="Обычный 3 6 2" xfId="365"/>
    <cellStyle name="Обычный 3 6 3" xfId="366"/>
    <cellStyle name="Обычный 3 7" xfId="367"/>
    <cellStyle name="Обычный 3__прил_2_Объемы_на_2012_СНГ2" xfId="368"/>
    <cellStyle name="Обычный 30" xfId="155"/>
    <cellStyle name="Обычный 30 2" xfId="369"/>
    <cellStyle name="Обычный 31" xfId="156"/>
    <cellStyle name="Обычный 31 2" xfId="370"/>
    <cellStyle name="Обычный 32" xfId="157"/>
    <cellStyle name="Обычный 32 2" xfId="158"/>
    <cellStyle name="Обычный 33" xfId="159"/>
    <cellStyle name="Обычный 33 2" xfId="371"/>
    <cellStyle name="Обычный 34" xfId="160"/>
    <cellStyle name="Обычный 34 2" xfId="372"/>
    <cellStyle name="Обычный 34 3" xfId="373"/>
    <cellStyle name="Обычный 35" xfId="161"/>
    <cellStyle name="Обычный 35 2" xfId="374"/>
    <cellStyle name="Обычный 36" xfId="375"/>
    <cellStyle name="Обычный 36 2" xfId="376"/>
    <cellStyle name="Обычный 37" xfId="377"/>
    <cellStyle name="Обычный 37 2" xfId="378"/>
    <cellStyle name="Обычный 38" xfId="379"/>
    <cellStyle name="Обычный 39" xfId="380"/>
    <cellStyle name="Обычный 4" xfId="162"/>
    <cellStyle name="Обычный 4 2" xfId="163"/>
    <cellStyle name="Обычный 4 2 2" xfId="381"/>
    <cellStyle name="Обычный 4 3" xfId="164"/>
    <cellStyle name="Обычный 4 3 2" xfId="382"/>
    <cellStyle name="Обычный 4 4" xfId="383"/>
    <cellStyle name="Обычный 40" xfId="384"/>
    <cellStyle name="Обычный 41" xfId="385"/>
    <cellStyle name="Обычный 41 2" xfId="386"/>
    <cellStyle name="Обычный 41 2 2" xfId="387"/>
    <cellStyle name="Обычный 41 2 2 2" xfId="388"/>
    <cellStyle name="Обычный 41 2 3" xfId="389"/>
    <cellStyle name="Обычный 41 3" xfId="390"/>
    <cellStyle name="Обычный 41 4" xfId="391"/>
    <cellStyle name="Обычный 41 4 2" xfId="392"/>
    <cellStyle name="Обычный 41 5" xfId="393"/>
    <cellStyle name="Обычный 42" xfId="394"/>
    <cellStyle name="Обычный 42 2" xfId="395"/>
    <cellStyle name="Обычный 42 2 2" xfId="396"/>
    <cellStyle name="Обычный 42 2 3" xfId="397"/>
    <cellStyle name="Обычный 43" xfId="398"/>
    <cellStyle name="Обычный 44" xfId="399"/>
    <cellStyle name="Обычный 45" xfId="165"/>
    <cellStyle name="Обычный 45 2" xfId="400"/>
    <cellStyle name="Обычный 46" xfId="401"/>
    <cellStyle name="Обычный 47" xfId="402"/>
    <cellStyle name="Обычный 48" xfId="403"/>
    <cellStyle name="Обычный 5" xfId="166"/>
    <cellStyle name="Обычный 5 2" xfId="404"/>
    <cellStyle name="Обычный 5 3" xfId="405"/>
    <cellStyle name="Обычный 51" xfId="167"/>
    <cellStyle name="Обычный 52" xfId="168"/>
    <cellStyle name="Обычный 54" xfId="169"/>
    <cellStyle name="Обычный 6" xfId="170"/>
    <cellStyle name="Обычный 6 2" xfId="171"/>
    <cellStyle name="Обычный 6 3" xfId="406"/>
    <cellStyle name="Обычный 6_Расчет (2)" xfId="172"/>
    <cellStyle name="Обычный 7" xfId="173"/>
    <cellStyle name="Обычный 7 2" xfId="407"/>
    <cellStyle name="Обычный 8" xfId="174"/>
    <cellStyle name="Обычный 8 2" xfId="175"/>
    <cellStyle name="Обычный 8 3" xfId="176"/>
    <cellStyle name="Обычный 8 4" xfId="408"/>
    <cellStyle name="Обычный 9" xfId="177"/>
    <cellStyle name="Обычный 9 2" xfId="409"/>
    <cellStyle name="Плохой 2" xfId="178"/>
    <cellStyle name="Пояснение 2" xfId="179"/>
    <cellStyle name="Примечание 2" xfId="180"/>
    <cellStyle name="Примечание 2 2" xfId="410"/>
    <cellStyle name="Процентный 2" xfId="181"/>
    <cellStyle name="Процентный 3" xfId="182"/>
    <cellStyle name="Процентный 4" xfId="183"/>
    <cellStyle name="Связанная ячейка 2" xfId="184"/>
    <cellStyle name="Стиль 1" xfId="185"/>
    <cellStyle name="Стиль 1 2" xfId="186"/>
    <cellStyle name="Стиль 1 2 2" xfId="187"/>
    <cellStyle name="Стиль 1 3" xfId="411"/>
    <cellStyle name="Стиль 1 4" xfId="412"/>
    <cellStyle name="Стиль 1 4 2" xfId="413"/>
    <cellStyle name="Стиль 1 5" xfId="414"/>
    <cellStyle name="Стиль 10" xfId="188"/>
    <cellStyle name="Стиль 10 2" xfId="189"/>
    <cellStyle name="Стиль 11" xfId="190"/>
    <cellStyle name="Стиль 11 2" xfId="191"/>
    <cellStyle name="Стиль 12" xfId="192"/>
    <cellStyle name="Стиль 12 2" xfId="193"/>
    <cellStyle name="Стиль 13" xfId="194"/>
    <cellStyle name="Стиль 14" xfId="195"/>
    <cellStyle name="Стиль 15" xfId="196"/>
    <cellStyle name="Стиль 16" xfId="197"/>
    <cellStyle name="Стиль 17" xfId="198"/>
    <cellStyle name="Стиль 18" xfId="199"/>
    <cellStyle name="Стиль 2" xfId="200"/>
    <cellStyle name="Стиль 2 2" xfId="201"/>
    <cellStyle name="Стиль 3" xfId="202"/>
    <cellStyle name="Стиль 3 2" xfId="203"/>
    <cellStyle name="Стиль 4" xfId="204"/>
    <cellStyle name="Стиль 4 2" xfId="205"/>
    <cellStyle name="Стиль 5" xfId="206"/>
    <cellStyle name="Стиль 5 2" xfId="207"/>
    <cellStyle name="Стиль 6" xfId="208"/>
    <cellStyle name="Стиль 6 2" xfId="209"/>
    <cellStyle name="Стиль 7" xfId="210"/>
    <cellStyle name="Стиль 7 2" xfId="211"/>
    <cellStyle name="Стиль 8" xfId="212"/>
    <cellStyle name="Стиль 8 2" xfId="213"/>
    <cellStyle name="Стиль 9" xfId="214"/>
    <cellStyle name="Стиль 9 2" xfId="215"/>
    <cellStyle name="Текст предупреждения 2" xfId="216"/>
    <cellStyle name="Тысячи [0]" xfId="217"/>
    <cellStyle name="Тысячи [0] 2" xfId="415"/>
    <cellStyle name="Тысячи [0]_Di9L0o5j31kGokzdMy2T4e8xw" xfId="416"/>
    <cellStyle name="Тысячи_Di9L0o5j31kGokzdMy2T4e8xw" xfId="417"/>
    <cellStyle name="Финансовый 10" xfId="218"/>
    <cellStyle name="Финансовый 11" xfId="219"/>
    <cellStyle name="Финансовый 12" xfId="220"/>
    <cellStyle name="Финансовый 12 2" xfId="418"/>
    <cellStyle name="Финансовый 13" xfId="221"/>
    <cellStyle name="Финансовый 14" xfId="222"/>
    <cellStyle name="Финансовый 15" xfId="223"/>
    <cellStyle name="Финансовый 16" xfId="224"/>
    <cellStyle name="Финансовый 17" xfId="225"/>
    <cellStyle name="Финансовый 18" xfId="226"/>
    <cellStyle name="Финансовый 19" xfId="227"/>
    <cellStyle name="Финансовый 2" xfId="228"/>
    <cellStyle name="Финансовый 2 2" xfId="229"/>
    <cellStyle name="Финансовый 2 2 2" xfId="230"/>
    <cellStyle name="Финансовый 2 3" xfId="231"/>
    <cellStyle name="Финансовый 2 3 2" xfId="232"/>
    <cellStyle name="Финансовый 2 3 3" xfId="2"/>
    <cellStyle name="Финансовый 2 4" xfId="233"/>
    <cellStyle name="Финансовый 2 5" xfId="234"/>
    <cellStyle name="Финансовый 20" xfId="235"/>
    <cellStyle name="Финансовый 21" xfId="236"/>
    <cellStyle name="Финансовый 22" xfId="237"/>
    <cellStyle name="Финансовый 23" xfId="238"/>
    <cellStyle name="Финансовый 23 2" xfId="239"/>
    <cellStyle name="Финансовый 24" xfId="240"/>
    <cellStyle name="Финансовый 25" xfId="241"/>
    <cellStyle name="Финансовый 26" xfId="242"/>
    <cellStyle name="Финансовый 27" xfId="419"/>
    <cellStyle name="Финансовый 28" xfId="420"/>
    <cellStyle name="Финансовый 3" xfId="243"/>
    <cellStyle name="Финансовый 3 2" xfId="244"/>
    <cellStyle name="Финансовый 3 2 2" xfId="421"/>
    <cellStyle name="Финансовый 3 3" xfId="245"/>
    <cellStyle name="Финансовый 4" xfId="246"/>
    <cellStyle name="Финансовый 4 2" xfId="247"/>
    <cellStyle name="Финансовый 5" xfId="248"/>
    <cellStyle name="Финансовый 5 2" xfId="249"/>
    <cellStyle name="Финансовый 5 3" xfId="250"/>
    <cellStyle name="Финансовый 6" xfId="251"/>
    <cellStyle name="Финансовый 6 2" xfId="252"/>
    <cellStyle name="Финансовый 7" xfId="253"/>
    <cellStyle name="Финансовый 7 2" xfId="254"/>
    <cellStyle name="Финансовый 8" xfId="255"/>
    <cellStyle name="Финансовый 8 2" xfId="256"/>
    <cellStyle name="Финансовый 9" xfId="257"/>
    <cellStyle name="Финансовый 9 2" xfId="258"/>
    <cellStyle name="Хороший 2" xfId="259"/>
    <cellStyle name="㼿" xfId="260"/>
    <cellStyle name="㼿 2" xfId="261"/>
    <cellStyle name="㼿 3" xfId="262"/>
    <cellStyle name="㼿?" xfId="263"/>
    <cellStyle name="㼿? 2" xfId="264"/>
    <cellStyle name="㼿? 2 2" xfId="265"/>
    <cellStyle name="㼿? 3" xfId="266"/>
    <cellStyle name="㼿㼿" xfId="267"/>
    <cellStyle name="㼿㼿 2" xfId="268"/>
    <cellStyle name="㼿㼿?" xfId="269"/>
    <cellStyle name="㼿㼿? 2" xfId="270"/>
    <cellStyle name="㼿㼿? 2 2" xfId="271"/>
    <cellStyle name="㼿㼿? 3" xfId="272"/>
    <cellStyle name="㼿㼿? 4" xfId="273"/>
    <cellStyle name="㼿㼿㼿" xfId="274"/>
    <cellStyle name="㼿㼿㼿 2" xfId="275"/>
    <cellStyle name="㼿㼿㼿 3" xfId="422"/>
    <cellStyle name="㼿㼿㼿?" xfId="276"/>
    <cellStyle name="㼿㼿㼿? 2" xfId="277"/>
    <cellStyle name="㼿㼿㼿? 2 2" xfId="278"/>
    <cellStyle name="㼿㼿㼿? 3" xfId="423"/>
    <cellStyle name="㼿㼿㼿㼿" xfId="279"/>
    <cellStyle name="㼿㼿㼿㼿 2" xfId="280"/>
    <cellStyle name="㼿㼿㼿㼿?" xfId="281"/>
    <cellStyle name="㼿㼿㼿㼿? 2" xfId="282"/>
    <cellStyle name="㼿㼿㼿㼿㼿" xfId="283"/>
    <cellStyle name="㼿㼿㼿㼿㼿 10" xfId="284"/>
    <cellStyle name="㼿㼿㼿㼿㼿 10 2" xfId="285"/>
    <cellStyle name="㼿㼿㼿㼿㼿 11" xfId="286"/>
    <cellStyle name="㼿㼿㼿㼿㼿 11 2" xfId="287"/>
    <cellStyle name="㼿㼿㼿㼿㼿 2" xfId="288"/>
    <cellStyle name="㼿㼿㼿㼿㼿 3" xfId="289"/>
    <cellStyle name="㼿㼿㼿㼿㼿 4" xfId="290"/>
    <cellStyle name="㼿㼿㼿㼿㼿 5" xfId="291"/>
    <cellStyle name="㼿㼿㼿㼿㼿 6" xfId="292"/>
    <cellStyle name="㼿㼿㼿㼿㼿 7" xfId="293"/>
    <cellStyle name="㼿㼿㼿㼿㼿 7 2" xfId="294"/>
    <cellStyle name="㼿㼿㼿㼿㼿 8" xfId="295"/>
    <cellStyle name="㼿㼿㼿㼿㼿 9" xfId="296"/>
    <cellStyle name="㼿㼿㼿㼿㼿?" xfId="297"/>
    <cellStyle name="㼿㼿㼿㼿㼿㼿" xfId="298"/>
    <cellStyle name="㼿㼿㼿㼿㼿㼿 2" xfId="424"/>
    <cellStyle name="㼿㼿㼿㼿㼿㼿?" xfId="299"/>
    <cellStyle name="㼿㼿㼿㼿㼿㼿㼿" xfId="300"/>
    <cellStyle name="㼿㼿㼿㼿㼿㼿㼿 2" xfId="425"/>
    <cellStyle name="㼿㼿㼿㼿㼿㼿㼿㼿" xfId="301"/>
    <cellStyle name="㼿㼿㼿㼿㼿㼿㼿㼿㼿" xfId="302"/>
    <cellStyle name="㼿㼿㼿㼿㼿㼿㼿㼿㼿㼿" xfId="303"/>
    <cellStyle name="㼿㼿㼿㼿㼿㼿㼿㼿㼿㼿㼿㼿㼿㼿㼿㼿㼿㼿㼿㼿㼿㼿㼿㼿㼿㼿㼿㼿㼿" xfId="3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erik_EV/AppData/Local/Microsoft/Windows/Temporary%20Internet%20Files/Content.Outlook/KHYB7B26/&#1044;&#1083;&#1103;%20&#1087;&#1077;&#1088;&#1077;&#1074;&#1086;&#1076;&#1072;%20&#1089;&#1091;&#1084;&#1084;&#1099;%20&#1087;&#1088;&#1086;&#1087;&#1080;&#1089;&#110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tabSelected="1" view="pageBreakPreview" zoomScale="86" zoomScaleNormal="89" zoomScaleSheetLayoutView="86" workbookViewId="0">
      <selection activeCell="S11" sqref="S11"/>
    </sheetView>
  </sheetViews>
  <sheetFormatPr defaultRowHeight="12.75" outlineLevelRow="1" x14ac:dyDescent="0.2"/>
  <cols>
    <col min="1" max="1" width="8.7109375" style="49" customWidth="1"/>
    <col min="2" max="2" width="50.42578125" style="97" customWidth="1"/>
    <col min="3" max="3" width="13.42578125" style="98" customWidth="1"/>
    <col min="4" max="6" width="13.42578125" style="21" customWidth="1"/>
    <col min="7" max="7" width="14.7109375" style="21" hidden="1" customWidth="1"/>
    <col min="8" max="8" width="15.5703125" style="21" hidden="1" customWidth="1"/>
    <col min="9" max="9" width="14" style="21" hidden="1" customWidth="1"/>
    <col min="10" max="10" width="12.7109375" style="21" hidden="1" customWidth="1"/>
    <col min="11" max="13" width="9.140625" style="21" hidden="1" customWidth="1"/>
    <col min="14" max="14" width="0" style="21" hidden="1" customWidth="1"/>
    <col min="15" max="16384" width="9.140625" style="21"/>
  </cols>
  <sheetData>
    <row r="1" spans="1:9" ht="6.75" customHeight="1" x14ac:dyDescent="0.25">
      <c r="A1" s="16"/>
      <c r="B1" s="17"/>
      <c r="C1" s="18"/>
      <c r="D1" s="19"/>
      <c r="E1" s="19"/>
      <c r="F1" s="19"/>
      <c r="G1" s="20"/>
    </row>
    <row r="2" spans="1:9" ht="18" x14ac:dyDescent="0.25">
      <c r="A2" s="175" t="s">
        <v>3</v>
      </c>
      <c r="B2" s="175"/>
      <c r="C2" s="175"/>
      <c r="D2" s="175"/>
      <c r="E2" s="175"/>
      <c r="F2" s="175"/>
      <c r="G2" s="20"/>
      <c r="H2" s="21" t="s">
        <v>4</v>
      </c>
    </row>
    <row r="3" spans="1:9" ht="18" x14ac:dyDescent="0.25">
      <c r="A3" s="175" t="s">
        <v>5</v>
      </c>
      <c r="B3" s="175"/>
      <c r="C3" s="175"/>
      <c r="D3" s="175"/>
      <c r="E3" s="175"/>
      <c r="F3" s="175"/>
      <c r="G3" s="20"/>
      <c r="H3" s="21" t="s">
        <v>6</v>
      </c>
    </row>
    <row r="4" spans="1:9" ht="18" x14ac:dyDescent="0.25">
      <c r="A4" s="175" t="s">
        <v>7</v>
      </c>
      <c r="B4" s="175"/>
      <c r="C4" s="175"/>
      <c r="D4" s="175"/>
      <c r="E4" s="175"/>
      <c r="F4" s="175"/>
      <c r="G4" s="20"/>
    </row>
    <row r="5" spans="1:9" ht="9" customHeight="1" x14ac:dyDescent="0.2">
      <c r="A5" s="176" t="str">
        <f>H3</f>
        <v xml:space="preserve">на территории Тюменской области, ХМАО и ЯНАО в декабре 2016 года (факт)                                                                                                                   </v>
      </c>
      <c r="B5" s="176"/>
      <c r="C5" s="176"/>
      <c r="D5" s="176"/>
      <c r="E5" s="176"/>
      <c r="F5" s="176"/>
      <c r="G5" s="20"/>
    </row>
    <row r="6" spans="1:9" ht="19.5" customHeight="1" x14ac:dyDescent="0.2">
      <c r="A6" s="176"/>
      <c r="B6" s="176"/>
      <c r="C6" s="176"/>
      <c r="D6" s="176"/>
      <c r="E6" s="176"/>
      <c r="F6" s="176"/>
      <c r="G6" s="20"/>
    </row>
    <row r="7" spans="1:9" ht="16.5" customHeight="1" x14ac:dyDescent="0.2">
      <c r="A7" s="177" t="s">
        <v>8</v>
      </c>
      <c r="B7" s="177"/>
      <c r="C7" s="177"/>
      <c r="D7" s="177"/>
      <c r="E7" s="177"/>
      <c r="F7" s="177"/>
      <c r="G7" s="177"/>
    </row>
    <row r="8" spans="1:9" ht="12" customHeight="1" x14ac:dyDescent="0.2">
      <c r="A8" s="22"/>
      <c r="B8" s="23"/>
      <c r="C8" s="24"/>
      <c r="D8" s="4"/>
      <c r="E8" s="4"/>
      <c r="F8" s="4"/>
      <c r="G8" s="25"/>
      <c r="H8" s="25"/>
      <c r="I8" s="25"/>
    </row>
    <row r="9" spans="1:9" ht="36.75" customHeight="1" thickBot="1" x14ac:dyDescent="0.25">
      <c r="A9" s="174" t="s">
        <v>9</v>
      </c>
      <c r="B9" s="174"/>
      <c r="C9" s="174"/>
      <c r="D9" s="174"/>
      <c r="E9" s="174"/>
      <c r="F9" s="174"/>
      <c r="G9" s="26"/>
      <c r="H9" s="25"/>
      <c r="I9" s="25"/>
    </row>
    <row r="10" spans="1:9" ht="53.25" customHeight="1" x14ac:dyDescent="0.2">
      <c r="A10" s="181" t="s">
        <v>10</v>
      </c>
      <c r="B10" s="183" t="s">
        <v>11</v>
      </c>
      <c r="C10" s="185" t="s">
        <v>12</v>
      </c>
      <c r="D10" s="187" t="s">
        <v>13</v>
      </c>
      <c r="E10" s="188"/>
      <c r="F10" s="189"/>
      <c r="G10" s="25"/>
      <c r="H10" s="25"/>
    </row>
    <row r="11" spans="1:9" ht="14.25" customHeight="1" thickBot="1" x14ac:dyDescent="0.25">
      <c r="A11" s="182"/>
      <c r="B11" s="184"/>
      <c r="C11" s="186"/>
      <c r="D11" s="27" t="s">
        <v>14</v>
      </c>
      <c r="E11" s="27" t="s">
        <v>15</v>
      </c>
      <c r="F11" s="28" t="s">
        <v>16</v>
      </c>
    </row>
    <row r="12" spans="1:9" ht="15.75" customHeight="1" x14ac:dyDescent="0.2">
      <c r="A12" s="29" t="s">
        <v>17</v>
      </c>
      <c r="B12" s="30" t="s">
        <v>18</v>
      </c>
      <c r="C12" s="30"/>
      <c r="D12" s="31"/>
      <c r="E12" s="31"/>
      <c r="F12" s="32"/>
      <c r="G12" s="25"/>
      <c r="H12" s="25"/>
      <c r="I12" s="25"/>
    </row>
    <row r="13" spans="1:9" ht="18" customHeight="1" x14ac:dyDescent="0.2">
      <c r="A13" s="33" t="s">
        <v>19</v>
      </c>
      <c r="B13" s="34" t="s">
        <v>20</v>
      </c>
      <c r="C13" s="35" t="s">
        <v>21</v>
      </c>
      <c r="D13" s="36">
        <v>3603.0319999999997</v>
      </c>
      <c r="E13" s="36">
        <v>4476.1769999999997</v>
      </c>
      <c r="F13" s="37">
        <v>4571.8540000000003</v>
      </c>
      <c r="G13" s="25"/>
      <c r="H13" s="25"/>
      <c r="I13" s="25"/>
    </row>
    <row r="14" spans="1:9" ht="30.75" customHeight="1" x14ac:dyDescent="0.2">
      <c r="A14" s="38" t="s">
        <v>22</v>
      </c>
      <c r="B14" s="39" t="s">
        <v>23</v>
      </c>
      <c r="C14" s="40" t="s">
        <v>21</v>
      </c>
      <c r="D14" s="41">
        <f>D13-D15</f>
        <v>1678.7439999999995</v>
      </c>
      <c r="E14" s="41">
        <f>E13-E15</f>
        <v>1678.7442584402484</v>
      </c>
      <c r="F14" s="42">
        <f>F13-F15</f>
        <v>1678.7440000000006</v>
      </c>
      <c r="G14" s="43">
        <f>D14-E14</f>
        <v>-2.5844024889920547E-4</v>
      </c>
      <c r="H14" s="25"/>
      <c r="I14" s="25"/>
    </row>
    <row r="15" spans="1:9" ht="31.5" customHeight="1" thickBot="1" x14ac:dyDescent="0.25">
      <c r="A15" s="44" t="s">
        <v>24</v>
      </c>
      <c r="B15" s="45" t="s">
        <v>25</v>
      </c>
      <c r="C15" s="46" t="s">
        <v>21</v>
      </c>
      <c r="D15" s="47">
        <f>D19</f>
        <v>1924.2880000000002</v>
      </c>
      <c r="E15" s="47">
        <f>E19</f>
        <v>2797.4327415597513</v>
      </c>
      <c r="F15" s="48">
        <f>F19</f>
        <v>2893.1099999999997</v>
      </c>
      <c r="G15" s="25"/>
      <c r="H15" s="25"/>
      <c r="I15" s="25"/>
    </row>
    <row r="16" spans="1:9" hidden="1" x14ac:dyDescent="0.2">
      <c r="B16" s="50"/>
      <c r="C16" s="51"/>
      <c r="F16" s="25"/>
      <c r="G16" s="25"/>
      <c r="H16" s="25"/>
      <c r="I16" s="25"/>
    </row>
    <row r="17" spans="1:9" ht="18" hidden="1" customHeight="1" outlineLevel="1" x14ac:dyDescent="0.2">
      <c r="A17" s="190" t="s">
        <v>26</v>
      </c>
      <c r="B17" s="191"/>
      <c r="C17" s="194" t="s">
        <v>12</v>
      </c>
      <c r="D17" s="52"/>
      <c r="E17" s="196" t="s">
        <v>13</v>
      </c>
      <c r="F17" s="197"/>
      <c r="G17" s="53"/>
      <c r="H17" s="25"/>
    </row>
    <row r="18" spans="1:9" ht="19.5" hidden="1" customHeight="1" outlineLevel="1" thickBot="1" x14ac:dyDescent="0.25">
      <c r="A18" s="192"/>
      <c r="B18" s="193"/>
      <c r="C18" s="195"/>
      <c r="D18" s="54" t="s">
        <v>14</v>
      </c>
      <c r="E18" s="54" t="s">
        <v>15</v>
      </c>
      <c r="F18" s="55" t="s">
        <v>16</v>
      </c>
      <c r="G18" s="56"/>
      <c r="H18" s="25"/>
    </row>
    <row r="19" spans="1:9" ht="28.5" hidden="1" customHeight="1" outlineLevel="1" thickBot="1" x14ac:dyDescent="0.25">
      <c r="A19" s="198" t="s">
        <v>27</v>
      </c>
      <c r="B19" s="199"/>
      <c r="C19" s="57" t="s">
        <v>21</v>
      </c>
      <c r="D19" s="58">
        <f>D20+D21+D22+D23</f>
        <v>1924.2880000000002</v>
      </c>
      <c r="E19" s="58">
        <f>E20+D21+E22+D23</f>
        <v>2797.4327415597513</v>
      </c>
      <c r="F19" s="59">
        <f>F20+D21++D23+F22</f>
        <v>2893.1099999999997</v>
      </c>
      <c r="G19" s="60"/>
      <c r="H19" s="25"/>
    </row>
    <row r="20" spans="1:9" ht="26.25" hidden="1" customHeight="1" outlineLevel="1" x14ac:dyDescent="0.2">
      <c r="A20" s="200" t="s">
        <v>28</v>
      </c>
      <c r="B20" s="201"/>
      <c r="C20" s="61" t="s">
        <v>21</v>
      </c>
      <c r="D20" s="62">
        <v>1167.6100000000001</v>
      </c>
      <c r="E20" s="62">
        <v>2077.1600000000003</v>
      </c>
      <c r="F20" s="63">
        <v>2136.4299999999998</v>
      </c>
      <c r="G20" s="64"/>
      <c r="H20" s="25"/>
    </row>
    <row r="21" spans="1:9" ht="14.25" hidden="1" customHeight="1" outlineLevel="1" x14ac:dyDescent="0.2">
      <c r="A21" s="202" t="s">
        <v>29</v>
      </c>
      <c r="B21" s="203"/>
      <c r="C21" s="65" t="s">
        <v>21</v>
      </c>
      <c r="D21" s="66">
        <v>24.63</v>
      </c>
      <c r="E21" s="67"/>
      <c r="F21" s="68"/>
      <c r="G21" s="64"/>
      <c r="H21" s="25"/>
    </row>
    <row r="22" spans="1:9" ht="27.75" hidden="1" customHeight="1" outlineLevel="1" x14ac:dyDescent="0.2">
      <c r="A22" s="202" t="s">
        <v>30</v>
      </c>
      <c r="B22" s="203"/>
      <c r="C22" s="65" t="s">
        <v>21</v>
      </c>
      <c r="D22" s="69">
        <v>729.55799999999999</v>
      </c>
      <c r="E22" s="70">
        <v>693.15274155975112</v>
      </c>
      <c r="F22" s="71">
        <v>729.56</v>
      </c>
      <c r="G22" s="64"/>
      <c r="H22" s="25"/>
    </row>
    <row r="23" spans="1:9" ht="25.5" hidden="1" customHeight="1" outlineLevel="1" thickBot="1" x14ac:dyDescent="0.3">
      <c r="A23" s="204" t="s">
        <v>31</v>
      </c>
      <c r="B23" s="205"/>
      <c r="C23" s="72" t="s">
        <v>21</v>
      </c>
      <c r="D23" s="178">
        <v>2.4900000000000002</v>
      </c>
      <c r="E23" s="179"/>
      <c r="F23" s="180"/>
      <c r="G23" s="73"/>
      <c r="H23" s="25"/>
    </row>
    <row r="24" spans="1:9" ht="15.75" hidden="1" customHeight="1" collapsed="1" x14ac:dyDescent="0.25">
      <c r="A24" s="22"/>
      <c r="B24" s="23"/>
      <c r="C24" s="24"/>
      <c r="D24" s="73"/>
      <c r="E24" s="73"/>
      <c r="F24" s="4"/>
      <c r="G24" s="25"/>
      <c r="H24" s="25"/>
      <c r="I24" s="25"/>
    </row>
    <row r="25" spans="1:9" ht="21" customHeight="1" x14ac:dyDescent="0.2">
      <c r="A25" s="22"/>
      <c r="B25" s="23"/>
      <c r="C25" s="24"/>
      <c r="D25" s="4"/>
      <c r="E25" s="4"/>
      <c r="F25" s="4"/>
      <c r="G25" s="74"/>
      <c r="H25" s="74"/>
      <c r="I25" s="25"/>
    </row>
    <row r="26" spans="1:9" ht="20.25" customHeight="1" x14ac:dyDescent="0.2">
      <c r="A26" s="208" t="s">
        <v>32</v>
      </c>
      <c r="B26" s="208"/>
      <c r="C26" s="208"/>
      <c r="D26" s="208"/>
      <c r="E26" s="208"/>
      <c r="F26" s="208"/>
      <c r="G26" s="208"/>
    </row>
    <row r="27" spans="1:9" ht="8.25" customHeight="1" thickBot="1" x14ac:dyDescent="0.25">
      <c r="B27" s="50"/>
      <c r="C27" s="51"/>
    </row>
    <row r="28" spans="1:9" ht="48.75" customHeight="1" x14ac:dyDescent="0.2">
      <c r="A28" s="181" t="s">
        <v>10</v>
      </c>
      <c r="B28" s="183" t="s">
        <v>11</v>
      </c>
      <c r="C28" s="185" t="s">
        <v>12</v>
      </c>
      <c r="D28" s="187" t="s">
        <v>13</v>
      </c>
      <c r="E28" s="189"/>
    </row>
    <row r="29" spans="1:9" ht="16.5" customHeight="1" thickBot="1" x14ac:dyDescent="0.25">
      <c r="A29" s="182"/>
      <c r="B29" s="184"/>
      <c r="C29" s="186"/>
      <c r="D29" s="27" t="s">
        <v>15</v>
      </c>
      <c r="E29" s="28" t="s">
        <v>16</v>
      </c>
    </row>
    <row r="30" spans="1:9" ht="17.25" customHeight="1" x14ac:dyDescent="0.2">
      <c r="A30" s="29" t="s">
        <v>17</v>
      </c>
      <c r="B30" s="30" t="s">
        <v>18</v>
      </c>
      <c r="C30" s="30"/>
      <c r="D30" s="75"/>
      <c r="E30" s="76"/>
    </row>
    <row r="31" spans="1:9" ht="18" customHeight="1" x14ac:dyDescent="0.2">
      <c r="A31" s="33" t="s">
        <v>19</v>
      </c>
      <c r="B31" s="34" t="s">
        <v>20</v>
      </c>
      <c r="C31" s="35" t="s">
        <v>21</v>
      </c>
      <c r="D31" s="77">
        <v>4215.0059999999994</v>
      </c>
      <c r="E31" s="78">
        <v>4310.9279999999999</v>
      </c>
      <c r="F31" s="43"/>
    </row>
    <row r="32" spans="1:9" ht="25.5" x14ac:dyDescent="0.2">
      <c r="A32" s="38" t="s">
        <v>22</v>
      </c>
      <c r="B32" s="39" t="s">
        <v>23</v>
      </c>
      <c r="C32" s="40" t="s">
        <v>21</v>
      </c>
      <c r="D32" s="79">
        <f>D31-D33</f>
        <v>1689.3284485696463</v>
      </c>
      <c r="E32" s="80">
        <f>E31-E33</f>
        <v>1689.328</v>
      </c>
      <c r="F32" s="43"/>
      <c r="G32" s="43">
        <f>E32-D32</f>
        <v>-4.4856964632344898E-4</v>
      </c>
      <c r="H32" s="43"/>
      <c r="I32" s="43"/>
    </row>
    <row r="33" spans="1:9" ht="26.25" thickBot="1" x14ac:dyDescent="0.25">
      <c r="A33" s="44" t="s">
        <v>24</v>
      </c>
      <c r="B33" s="45" t="s">
        <v>25</v>
      </c>
      <c r="C33" s="46" t="s">
        <v>21</v>
      </c>
      <c r="D33" s="81">
        <f>D37</f>
        <v>2525.6775514303531</v>
      </c>
      <c r="E33" s="82">
        <f>E37</f>
        <v>2621.6</v>
      </c>
      <c r="G33" s="43"/>
      <c r="H33" s="43"/>
    </row>
    <row r="34" spans="1:9" hidden="1" x14ac:dyDescent="0.2">
      <c r="B34" s="50"/>
      <c r="C34" s="51"/>
    </row>
    <row r="35" spans="1:9" s="83" customFormat="1" ht="15" hidden="1" customHeight="1" outlineLevel="1" x14ac:dyDescent="0.2">
      <c r="A35" s="209" t="s">
        <v>33</v>
      </c>
      <c r="B35" s="210"/>
      <c r="C35" s="213" t="s">
        <v>12</v>
      </c>
      <c r="D35" s="215" t="s">
        <v>13</v>
      </c>
      <c r="E35" s="216"/>
      <c r="F35" s="21"/>
    </row>
    <row r="36" spans="1:9" ht="15.75" hidden="1" outlineLevel="1" thickBot="1" x14ac:dyDescent="0.25">
      <c r="A36" s="211"/>
      <c r="B36" s="212"/>
      <c r="C36" s="214"/>
      <c r="D36" s="84" t="s">
        <v>15</v>
      </c>
      <c r="E36" s="85" t="s">
        <v>16</v>
      </c>
    </row>
    <row r="37" spans="1:9" ht="25.5" hidden="1" customHeight="1" outlineLevel="1" thickBot="1" x14ac:dyDescent="0.25">
      <c r="A37" s="217" t="s">
        <v>27</v>
      </c>
      <c r="B37" s="218"/>
      <c r="C37" s="86" t="s">
        <v>21</v>
      </c>
      <c r="D37" s="87">
        <f>D38+D39+D40+D41</f>
        <v>2525.6775514303531</v>
      </c>
      <c r="E37" s="88">
        <f>E38+D39+E40+D41</f>
        <v>2621.6</v>
      </c>
      <c r="F37" s="43"/>
      <c r="G37" s="25"/>
    </row>
    <row r="38" spans="1:9" ht="26.25" hidden="1" customHeight="1" outlineLevel="1" x14ac:dyDescent="0.2">
      <c r="A38" s="219" t="s">
        <v>34</v>
      </c>
      <c r="B38" s="220"/>
      <c r="C38" s="89" t="s">
        <v>21</v>
      </c>
      <c r="D38" s="90">
        <f>E20</f>
        <v>2077.1600000000003</v>
      </c>
      <c r="E38" s="91">
        <f>F20</f>
        <v>2136.4299999999998</v>
      </c>
      <c r="F38" s="43"/>
    </row>
    <row r="39" spans="1:9" ht="26.25" hidden="1" customHeight="1" outlineLevel="1" x14ac:dyDescent="0.2">
      <c r="A39" s="221" t="s">
        <v>35</v>
      </c>
      <c r="B39" s="222"/>
      <c r="C39" s="92" t="s">
        <v>21</v>
      </c>
      <c r="D39" s="223">
        <f>D21</f>
        <v>24.63</v>
      </c>
      <c r="E39" s="224"/>
      <c r="H39" s="43"/>
      <c r="I39" s="43"/>
    </row>
    <row r="40" spans="1:9" ht="21" hidden="1" customHeight="1" outlineLevel="1" x14ac:dyDescent="0.2">
      <c r="A40" s="221" t="s">
        <v>36</v>
      </c>
      <c r="B40" s="222"/>
      <c r="C40" s="92" t="s">
        <v>21</v>
      </c>
      <c r="D40" s="69">
        <v>421.40755143035256</v>
      </c>
      <c r="E40" s="71">
        <v>458.06</v>
      </c>
      <c r="F40" s="43"/>
      <c r="G40" s="43"/>
      <c r="H40" s="43"/>
    </row>
    <row r="41" spans="1:9" ht="22.5" hidden="1" customHeight="1" outlineLevel="1" thickBot="1" x14ac:dyDescent="0.25">
      <c r="A41" s="206" t="s">
        <v>31</v>
      </c>
      <c r="B41" s="207"/>
      <c r="C41" s="86" t="s">
        <v>21</v>
      </c>
      <c r="D41" s="93">
        <v>2.48</v>
      </c>
      <c r="E41" s="94"/>
      <c r="G41" s="95"/>
    </row>
    <row r="42" spans="1:9" ht="15" hidden="1" collapsed="1" x14ac:dyDescent="0.25">
      <c r="B42" s="50"/>
      <c r="C42" s="51"/>
      <c r="D42" s="73"/>
      <c r="E42" s="73"/>
    </row>
    <row r="43" spans="1:9" ht="15" hidden="1" x14ac:dyDescent="0.25">
      <c r="B43" s="50"/>
      <c r="C43" s="51"/>
      <c r="D43" s="73"/>
      <c r="E43" s="73"/>
      <c r="H43" s="96"/>
    </row>
    <row r="44" spans="1:9" hidden="1" x14ac:dyDescent="0.2"/>
    <row r="45" spans="1:9" ht="15" hidden="1" x14ac:dyDescent="0.25">
      <c r="B45" s="50"/>
      <c r="C45" s="51"/>
      <c r="D45" s="73"/>
      <c r="E45" s="73"/>
    </row>
    <row r="46" spans="1:9" ht="15" hidden="1" x14ac:dyDescent="0.25">
      <c r="B46" s="50"/>
      <c r="C46" s="51"/>
      <c r="D46" s="73"/>
      <c r="E46" s="73"/>
    </row>
    <row r="47" spans="1:9" ht="18" hidden="1" x14ac:dyDescent="0.25">
      <c r="A47" s="226" t="s">
        <v>37</v>
      </c>
      <c r="B47" s="226"/>
      <c r="C47" s="99"/>
      <c r="D47" s="99"/>
      <c r="E47" s="99"/>
      <c r="F47" s="99"/>
    </row>
    <row r="48" spans="1:9" ht="18" hidden="1" x14ac:dyDescent="0.25">
      <c r="A48" s="226" t="s">
        <v>38</v>
      </c>
      <c r="B48" s="226"/>
      <c r="C48" s="99"/>
      <c r="D48" s="99"/>
      <c r="E48" s="227" t="s">
        <v>39</v>
      </c>
      <c r="F48" s="227"/>
    </row>
    <row r="49" spans="1:5" ht="15" hidden="1" x14ac:dyDescent="0.25">
      <c r="B49" s="50"/>
      <c r="C49" s="51"/>
      <c r="D49" s="73"/>
      <c r="E49" s="73"/>
    </row>
    <row r="50" spans="1:5" ht="15" hidden="1" x14ac:dyDescent="0.25">
      <c r="B50" s="50"/>
      <c r="C50" s="51"/>
      <c r="D50" s="73"/>
      <c r="E50" s="73"/>
    </row>
    <row r="51" spans="1:5" ht="15" hidden="1" x14ac:dyDescent="0.25">
      <c r="B51" s="50"/>
      <c r="C51" s="51"/>
      <c r="D51" s="73"/>
      <c r="E51" s="73"/>
    </row>
    <row r="52" spans="1:5" ht="15" hidden="1" x14ac:dyDescent="0.25">
      <c r="B52" s="50"/>
      <c r="C52" s="51"/>
      <c r="D52" s="73"/>
      <c r="E52" s="73"/>
    </row>
    <row r="53" spans="1:5" ht="15" hidden="1" x14ac:dyDescent="0.25">
      <c r="B53" s="50"/>
      <c r="C53" s="51"/>
      <c r="D53" s="73"/>
      <c r="E53" s="73"/>
    </row>
    <row r="54" spans="1:5" ht="15" hidden="1" x14ac:dyDescent="0.25">
      <c r="B54" s="50"/>
      <c r="C54" s="51"/>
      <c r="D54" s="73"/>
      <c r="E54" s="73"/>
    </row>
    <row r="55" spans="1:5" ht="15" hidden="1" x14ac:dyDescent="0.25">
      <c r="B55" s="50"/>
      <c r="C55" s="51"/>
      <c r="D55" s="73"/>
      <c r="E55" s="73"/>
    </row>
    <row r="56" spans="1:5" ht="15" hidden="1" x14ac:dyDescent="0.25">
      <c r="B56" s="50"/>
      <c r="C56" s="51"/>
      <c r="D56" s="73"/>
      <c r="E56" s="73"/>
    </row>
    <row r="57" spans="1:5" ht="15" hidden="1" customHeight="1" x14ac:dyDescent="0.25">
      <c r="B57" s="50"/>
      <c r="C57" s="51"/>
      <c r="D57" s="73"/>
      <c r="E57" s="73"/>
    </row>
    <row r="58" spans="1:5" ht="15" hidden="1" x14ac:dyDescent="0.25">
      <c r="B58" s="50"/>
      <c r="C58" s="51"/>
      <c r="D58" s="73"/>
      <c r="E58" s="73"/>
    </row>
    <row r="59" spans="1:5" ht="15" hidden="1" x14ac:dyDescent="0.25">
      <c r="B59" s="50"/>
      <c r="C59" s="51"/>
      <c r="D59" s="73"/>
      <c r="E59" s="73"/>
    </row>
    <row r="60" spans="1:5" ht="15" hidden="1" x14ac:dyDescent="0.25">
      <c r="B60" s="50"/>
      <c r="C60" s="51"/>
      <c r="D60" s="73"/>
      <c r="E60" s="73"/>
    </row>
    <row r="61" spans="1:5" ht="16.5" hidden="1" customHeight="1" x14ac:dyDescent="0.25">
      <c r="B61" s="50"/>
      <c r="C61" s="51"/>
      <c r="D61" s="73"/>
      <c r="E61" s="73"/>
    </row>
    <row r="62" spans="1:5" ht="15" hidden="1" x14ac:dyDescent="0.25">
      <c r="A62" s="21"/>
      <c r="B62" s="21"/>
      <c r="C62" s="51"/>
      <c r="D62" s="73"/>
      <c r="E62" s="73"/>
    </row>
    <row r="63" spans="1:5" ht="15" hidden="1" x14ac:dyDescent="0.25">
      <c r="A63" s="21"/>
      <c r="B63" s="21"/>
      <c r="C63" s="51"/>
      <c r="D63" s="73"/>
      <c r="E63" s="73"/>
    </row>
    <row r="64" spans="1:5" ht="18" hidden="1" x14ac:dyDescent="0.25">
      <c r="A64" s="226"/>
      <c r="B64" s="226"/>
      <c r="C64" s="51"/>
      <c r="D64" s="73"/>
      <c r="E64" s="73"/>
    </row>
    <row r="65" spans="1:5" ht="18" hidden="1" customHeight="1" x14ac:dyDescent="0.25">
      <c r="A65" s="21"/>
      <c r="B65" s="21"/>
      <c r="C65" s="51"/>
      <c r="D65" s="73"/>
      <c r="E65" s="73"/>
    </row>
    <row r="66" spans="1:5" ht="18" hidden="1" customHeight="1" x14ac:dyDescent="0.25">
      <c r="A66" s="21"/>
      <c r="B66" s="21"/>
      <c r="C66" s="51"/>
      <c r="D66" s="73"/>
      <c r="E66" s="73"/>
    </row>
    <row r="67" spans="1:5" ht="15" hidden="1" x14ac:dyDescent="0.25">
      <c r="B67" s="50"/>
      <c r="C67" s="51"/>
      <c r="D67" s="73"/>
      <c r="E67" s="73"/>
    </row>
    <row r="68" spans="1:5" ht="15" hidden="1" x14ac:dyDescent="0.25">
      <c r="A68" s="225"/>
      <c r="B68" s="225"/>
      <c r="C68" s="51"/>
      <c r="D68" s="73"/>
      <c r="E68" s="73"/>
    </row>
    <row r="69" spans="1:5" ht="15" hidden="1" x14ac:dyDescent="0.25">
      <c r="A69" s="225"/>
      <c r="B69" s="225"/>
      <c r="C69" s="51"/>
      <c r="D69" s="73"/>
      <c r="E69" s="73"/>
    </row>
    <row r="70" spans="1:5" ht="15" hidden="1" x14ac:dyDescent="0.25">
      <c r="B70" s="50"/>
      <c r="C70" s="51"/>
      <c r="D70" s="73"/>
      <c r="E70" s="73"/>
    </row>
    <row r="71" spans="1:5" ht="15" hidden="1" x14ac:dyDescent="0.25">
      <c r="B71" s="50"/>
      <c r="C71" s="51"/>
      <c r="D71" s="73"/>
      <c r="E71" s="73"/>
    </row>
    <row r="72" spans="1:5" ht="15" hidden="1" x14ac:dyDescent="0.25">
      <c r="A72" s="225" t="s">
        <v>40</v>
      </c>
      <c r="B72" s="225"/>
      <c r="C72" s="51"/>
      <c r="D72" s="73"/>
      <c r="E72" s="73"/>
    </row>
    <row r="73" spans="1:5" ht="15" hidden="1" x14ac:dyDescent="0.25">
      <c r="A73" s="225" t="s">
        <v>41</v>
      </c>
      <c r="B73" s="225"/>
      <c r="C73" s="51"/>
      <c r="D73" s="73"/>
      <c r="E73" s="73"/>
    </row>
    <row r="74" spans="1:5" ht="15" x14ac:dyDescent="0.25">
      <c r="B74" s="50"/>
      <c r="C74" s="51"/>
      <c r="D74" s="73"/>
      <c r="E74" s="73"/>
    </row>
    <row r="75" spans="1:5" ht="15" x14ac:dyDescent="0.25">
      <c r="B75" s="50"/>
      <c r="C75" s="51"/>
      <c r="D75" s="73"/>
      <c r="E75" s="73"/>
    </row>
    <row r="76" spans="1:5" ht="15" x14ac:dyDescent="0.25">
      <c r="B76" s="50"/>
      <c r="C76" s="51"/>
      <c r="D76" s="73"/>
      <c r="E76" s="73"/>
    </row>
    <row r="77" spans="1:5" ht="15" x14ac:dyDescent="0.25">
      <c r="B77" s="50"/>
      <c r="C77" s="51"/>
      <c r="D77" s="73"/>
      <c r="E77" s="73"/>
    </row>
    <row r="78" spans="1:5" ht="15" x14ac:dyDescent="0.25">
      <c r="B78" s="50"/>
      <c r="C78" s="51"/>
      <c r="D78" s="73"/>
      <c r="E78" s="73"/>
    </row>
  </sheetData>
  <mergeCells count="41">
    <mergeCell ref="A72:B72"/>
    <mergeCell ref="A73:B73"/>
    <mergeCell ref="A47:B47"/>
    <mergeCell ref="A48:B48"/>
    <mergeCell ref="E48:F48"/>
    <mergeCell ref="A64:B64"/>
    <mergeCell ref="A68:B68"/>
    <mergeCell ref="A69:B69"/>
    <mergeCell ref="A41:B41"/>
    <mergeCell ref="A26:G26"/>
    <mergeCell ref="A28:A29"/>
    <mergeCell ref="B28:B29"/>
    <mergeCell ref="C28:C29"/>
    <mergeCell ref="D28:E28"/>
    <mergeCell ref="A35:B36"/>
    <mergeCell ref="C35:C36"/>
    <mergeCell ref="D35:E35"/>
    <mergeCell ref="A37:B37"/>
    <mergeCell ref="A38:B38"/>
    <mergeCell ref="A39:B39"/>
    <mergeCell ref="D39:E39"/>
    <mergeCell ref="A40:B40"/>
    <mergeCell ref="D23:F23"/>
    <mergeCell ref="A10:A11"/>
    <mergeCell ref="B10:B11"/>
    <mergeCell ref="C10:C11"/>
    <mergeCell ref="D10:F10"/>
    <mergeCell ref="A17:B18"/>
    <mergeCell ref="C17:C18"/>
    <mergeCell ref="E17:F17"/>
    <mergeCell ref="A19:B19"/>
    <mergeCell ref="A20:B20"/>
    <mergeCell ref="A21:B21"/>
    <mergeCell ref="A22:B22"/>
    <mergeCell ref="A23:B23"/>
    <mergeCell ref="A9:F9"/>
    <mergeCell ref="A2:F2"/>
    <mergeCell ref="A3:F3"/>
    <mergeCell ref="A4:F4"/>
    <mergeCell ref="A5:F6"/>
    <mergeCell ref="A7:G7"/>
  </mergeCells>
  <pageMargins left="1.2204724409448819" right="0.59055118110236227" top="0.39370078740157483" bottom="0.3937007874015748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view="pageBreakPreview" zoomScale="86" zoomScaleNormal="100" zoomScaleSheetLayoutView="86" workbookViewId="0">
      <selection activeCell="T31" sqref="T31"/>
    </sheetView>
  </sheetViews>
  <sheetFormatPr defaultRowHeight="15" outlineLevelRow="1" x14ac:dyDescent="0.25"/>
  <cols>
    <col min="1" max="1" width="8.7109375" customWidth="1"/>
    <col min="2" max="2" width="55.42578125" customWidth="1"/>
    <col min="3" max="4" width="15.7109375" customWidth="1"/>
    <col min="5" max="5" width="15.5703125" hidden="1" customWidth="1"/>
    <col min="6" max="6" width="18.7109375" hidden="1" customWidth="1"/>
    <col min="7" max="7" width="12.7109375" hidden="1" customWidth="1"/>
    <col min="8" max="14" width="9.140625" hidden="1" customWidth="1"/>
    <col min="15" max="15" width="6.28515625" hidden="1" customWidth="1"/>
    <col min="16" max="16" width="0" hidden="1" customWidth="1"/>
  </cols>
  <sheetData>
    <row r="1" spans="1:8" ht="6.75" customHeight="1" x14ac:dyDescent="0.25">
      <c r="A1" s="16"/>
      <c r="B1" s="17"/>
      <c r="C1" s="18"/>
      <c r="D1" s="19"/>
      <c r="E1" s="21"/>
      <c r="F1" s="21"/>
      <c r="G1" s="21"/>
      <c r="H1" s="21"/>
    </row>
    <row r="2" spans="1:8" ht="18" x14ac:dyDescent="0.25">
      <c r="A2" s="175" t="s">
        <v>3</v>
      </c>
      <c r="B2" s="175"/>
      <c r="C2" s="175"/>
      <c r="D2" s="175"/>
      <c r="E2" s="21"/>
      <c r="F2" s="21"/>
      <c r="G2" s="21"/>
      <c r="H2" s="21" t="str">
        <f>'1 ЦК'!H2</f>
        <v>на территории Тюменской области, ХМАО и ЯНАО в январе 2017 года (прогноз)</v>
      </c>
    </row>
    <row r="3" spans="1:8" ht="18" x14ac:dyDescent="0.25">
      <c r="A3" s="175" t="s">
        <v>5</v>
      </c>
      <c r="B3" s="175"/>
      <c r="C3" s="175"/>
      <c r="D3" s="175"/>
      <c r="E3" s="21"/>
      <c r="F3" s="21"/>
      <c r="G3" s="21"/>
      <c r="H3" s="21" t="str">
        <f>'1 ЦК'!H3</f>
        <v xml:space="preserve">на территории Тюменской области, ХМАО и ЯНАО в декабре 2016 года (факт)                                                                                                                   </v>
      </c>
    </row>
    <row r="4" spans="1:8" ht="18" x14ac:dyDescent="0.25">
      <c r="A4" s="175" t="s">
        <v>7</v>
      </c>
      <c r="B4" s="175"/>
      <c r="C4" s="175"/>
      <c r="D4" s="175"/>
      <c r="E4" s="21"/>
      <c r="F4" s="21"/>
      <c r="G4" s="21"/>
      <c r="H4" s="21"/>
    </row>
    <row r="5" spans="1:8" ht="9" customHeight="1" x14ac:dyDescent="0.25">
      <c r="A5" s="176" t="str">
        <f>H3</f>
        <v xml:space="preserve">на территории Тюменской области, ХМАО и ЯНАО в декабре 2016 года (факт)                                                                                                                   </v>
      </c>
      <c r="B5" s="176"/>
      <c r="C5" s="176"/>
      <c r="D5" s="176"/>
      <c r="E5" s="21"/>
      <c r="F5" s="21"/>
      <c r="G5" s="21"/>
      <c r="H5" s="21"/>
    </row>
    <row r="6" spans="1:8" s="100" customFormat="1" ht="30" customHeight="1" x14ac:dyDescent="0.25">
      <c r="A6" s="176"/>
      <c r="B6" s="176"/>
      <c r="C6" s="176"/>
      <c r="D6" s="176"/>
    </row>
    <row r="7" spans="1:8" ht="18.75" customHeight="1" x14ac:dyDescent="0.25">
      <c r="A7" s="177" t="s">
        <v>42</v>
      </c>
      <c r="B7" s="177"/>
      <c r="C7" s="177"/>
      <c r="D7" s="177"/>
      <c r="E7" s="21"/>
      <c r="F7" s="21"/>
      <c r="G7" s="21"/>
      <c r="H7" s="21"/>
    </row>
    <row r="8" spans="1:8" ht="12" customHeight="1" x14ac:dyDescent="0.25">
      <c r="A8" s="22"/>
      <c r="B8" s="23"/>
      <c r="C8" s="24"/>
      <c r="D8" s="4"/>
      <c r="E8" s="25"/>
      <c r="F8" s="25"/>
      <c r="G8" s="21"/>
      <c r="H8" s="21"/>
    </row>
    <row r="9" spans="1:8" ht="49.5" customHeight="1" thickBot="1" x14ac:dyDescent="0.3">
      <c r="A9" s="208" t="s">
        <v>9</v>
      </c>
      <c r="B9" s="208"/>
      <c r="C9" s="208"/>
      <c r="D9" s="208"/>
      <c r="E9" s="25"/>
      <c r="F9" s="25"/>
      <c r="G9" s="21"/>
      <c r="H9" s="21"/>
    </row>
    <row r="10" spans="1:8" ht="43.5" customHeight="1" x14ac:dyDescent="0.25">
      <c r="A10" s="181" t="s">
        <v>10</v>
      </c>
      <c r="B10" s="183" t="s">
        <v>11</v>
      </c>
      <c r="C10" s="185" t="s">
        <v>12</v>
      </c>
      <c r="D10" s="101" t="s">
        <v>13</v>
      </c>
      <c r="E10" s="25"/>
      <c r="F10" s="25"/>
      <c r="G10" s="21"/>
      <c r="H10" s="21"/>
    </row>
    <row r="11" spans="1:8" ht="14.25" customHeight="1" thickBot="1" x14ac:dyDescent="0.3">
      <c r="A11" s="182"/>
      <c r="B11" s="184"/>
      <c r="C11" s="186"/>
      <c r="D11" s="28" t="s">
        <v>14</v>
      </c>
      <c r="E11" s="21"/>
      <c r="F11" s="21"/>
      <c r="G11" s="21"/>
      <c r="H11" s="21"/>
    </row>
    <row r="12" spans="1:8" ht="15.75" customHeight="1" x14ac:dyDescent="0.25">
      <c r="A12" s="29" t="s">
        <v>17</v>
      </c>
      <c r="B12" s="30" t="s">
        <v>18</v>
      </c>
      <c r="C12" s="30"/>
      <c r="D12" s="32"/>
      <c r="E12" s="25"/>
      <c r="F12" s="25"/>
      <c r="G12" s="25"/>
      <c r="H12" s="21"/>
    </row>
    <row r="13" spans="1:8" ht="18" customHeight="1" x14ac:dyDescent="0.25">
      <c r="A13" s="33" t="s">
        <v>19</v>
      </c>
      <c r="B13" s="34" t="s">
        <v>20</v>
      </c>
      <c r="C13" s="35" t="s">
        <v>21</v>
      </c>
      <c r="D13" s="37">
        <v>3121.2430000000004</v>
      </c>
      <c r="E13" s="25"/>
      <c r="F13" s="25"/>
      <c r="G13" s="25"/>
      <c r="H13" s="21"/>
    </row>
    <row r="14" spans="1:8" ht="30.75" customHeight="1" x14ac:dyDescent="0.25">
      <c r="A14" s="38" t="s">
        <v>22</v>
      </c>
      <c r="B14" s="39" t="s">
        <v>23</v>
      </c>
      <c r="C14" s="40" t="s">
        <v>21</v>
      </c>
      <c r="D14" s="42">
        <f>D13-D15</f>
        <v>1634.75961193342</v>
      </c>
      <c r="E14" s="25"/>
      <c r="F14" s="25"/>
      <c r="G14" s="25"/>
      <c r="H14" s="21"/>
    </row>
    <row r="15" spans="1:8" ht="31.5" customHeight="1" thickBot="1" x14ac:dyDescent="0.3">
      <c r="A15" s="44" t="s">
        <v>24</v>
      </c>
      <c r="B15" s="45" t="s">
        <v>25</v>
      </c>
      <c r="C15" s="46" t="s">
        <v>21</v>
      </c>
      <c r="D15" s="102">
        <f>D19</f>
        <v>1486.4833880665803</v>
      </c>
      <c r="E15" s="25"/>
      <c r="F15" s="25"/>
      <c r="G15" s="25"/>
      <c r="H15" s="21"/>
    </row>
    <row r="16" spans="1:8" hidden="1" x14ac:dyDescent="0.25">
      <c r="A16" s="49"/>
      <c r="B16" s="50"/>
      <c r="C16" s="51"/>
      <c r="D16" s="21"/>
      <c r="E16" s="25"/>
      <c r="F16" s="25"/>
      <c r="G16" s="25"/>
      <c r="H16" s="21"/>
    </row>
    <row r="17" spans="1:7" ht="12.75" hidden="1" customHeight="1" outlineLevel="1" x14ac:dyDescent="0.25">
      <c r="A17" s="190" t="s">
        <v>26</v>
      </c>
      <c r="B17" s="191"/>
      <c r="C17" s="194" t="s">
        <v>12</v>
      </c>
      <c r="D17" s="103" t="s">
        <v>13</v>
      </c>
      <c r="E17" s="53"/>
      <c r="F17" s="25"/>
      <c r="G17" s="21"/>
    </row>
    <row r="18" spans="1:7" ht="15.75" hidden="1" outlineLevel="1" thickBot="1" x14ac:dyDescent="0.3">
      <c r="A18" s="192"/>
      <c r="B18" s="193"/>
      <c r="C18" s="195"/>
      <c r="D18" s="104" t="s">
        <v>14</v>
      </c>
      <c r="E18" s="56"/>
      <c r="F18" s="25"/>
      <c r="G18" s="21"/>
    </row>
    <row r="19" spans="1:7" ht="28.5" hidden="1" customHeight="1" outlineLevel="1" thickBot="1" x14ac:dyDescent="0.3">
      <c r="A19" s="228" t="s">
        <v>27</v>
      </c>
      <c r="B19" s="229"/>
      <c r="C19" s="57" t="s">
        <v>21</v>
      </c>
      <c r="D19" s="105">
        <f>D20+D22+D23+D21</f>
        <v>1486.4833880665803</v>
      </c>
      <c r="E19" s="60"/>
      <c r="F19" s="25"/>
      <c r="G19" s="21"/>
    </row>
    <row r="20" spans="1:7" ht="26.25" hidden="1" customHeight="1" outlineLevel="1" x14ac:dyDescent="0.25">
      <c r="A20" s="230" t="s">
        <v>28</v>
      </c>
      <c r="B20" s="231"/>
      <c r="C20" s="61" t="s">
        <v>21</v>
      </c>
      <c r="D20" s="106">
        <v>1167.6100000000001</v>
      </c>
      <c r="E20" s="64"/>
      <c r="F20" s="25"/>
      <c r="G20" s="21"/>
    </row>
    <row r="21" spans="1:7" ht="14.25" hidden="1" customHeight="1" outlineLevel="1" x14ac:dyDescent="0.25">
      <c r="A21" s="232" t="s">
        <v>29</v>
      </c>
      <c r="B21" s="233"/>
      <c r="C21" s="65" t="s">
        <v>21</v>
      </c>
      <c r="D21" s="107">
        <f>'1 ЦК'!D21</f>
        <v>24.63</v>
      </c>
      <c r="E21" s="64"/>
      <c r="F21" s="25"/>
      <c r="G21" s="21"/>
    </row>
    <row r="22" spans="1:7" ht="27.75" hidden="1" customHeight="1" outlineLevel="1" x14ac:dyDescent="0.25">
      <c r="A22" s="232" t="s">
        <v>30</v>
      </c>
      <c r="B22" s="233"/>
      <c r="C22" s="65" t="s">
        <v>21</v>
      </c>
      <c r="D22" s="108">
        <v>291.75338806657999</v>
      </c>
      <c r="E22" s="64"/>
      <c r="F22" s="74"/>
      <c r="G22" s="21"/>
    </row>
    <row r="23" spans="1:7" ht="25.5" hidden="1" customHeight="1" outlineLevel="1" thickBot="1" x14ac:dyDescent="0.3">
      <c r="A23" s="234" t="s">
        <v>31</v>
      </c>
      <c r="B23" s="235"/>
      <c r="C23" s="72" t="s">
        <v>21</v>
      </c>
      <c r="D23" s="109">
        <f>'1 ЦК'!D23</f>
        <v>2.4900000000000002</v>
      </c>
      <c r="E23" s="73"/>
      <c r="F23" s="25"/>
      <c r="G23" s="21"/>
    </row>
    <row r="24" spans="1:7" ht="18.75" hidden="1" customHeight="1" collapsed="1" x14ac:dyDescent="0.25">
      <c r="A24" s="22"/>
      <c r="B24" s="23"/>
      <c r="C24" s="24"/>
      <c r="D24" s="73"/>
      <c r="E24" s="25"/>
      <c r="F24" s="25"/>
      <c r="G24" s="21"/>
    </row>
    <row r="25" spans="1:7" ht="19.5" customHeight="1" thickBot="1" x14ac:dyDescent="0.3">
      <c r="A25" s="208" t="s">
        <v>32</v>
      </c>
      <c r="B25" s="208"/>
      <c r="C25" s="208"/>
      <c r="D25" s="208"/>
      <c r="E25" s="25"/>
      <c r="F25" s="25"/>
      <c r="G25" s="21"/>
    </row>
    <row r="26" spans="1:7" ht="43.5" customHeight="1" x14ac:dyDescent="0.25">
      <c r="A26" s="181" t="s">
        <v>10</v>
      </c>
      <c r="B26" s="183" t="s">
        <v>11</v>
      </c>
      <c r="C26" s="185" t="s">
        <v>12</v>
      </c>
      <c r="D26" s="101" t="s">
        <v>13</v>
      </c>
      <c r="E26" s="25"/>
      <c r="F26" s="25"/>
      <c r="G26" s="21"/>
    </row>
    <row r="27" spans="1:7" ht="14.25" customHeight="1" thickBot="1" x14ac:dyDescent="0.3">
      <c r="A27" s="182"/>
      <c r="B27" s="184"/>
      <c r="C27" s="186"/>
      <c r="D27" s="28" t="s">
        <v>43</v>
      </c>
      <c r="E27" s="21"/>
      <c r="F27" s="21"/>
      <c r="G27" s="21"/>
    </row>
    <row r="28" spans="1:7" ht="15.75" customHeight="1" x14ac:dyDescent="0.25">
      <c r="A28" s="29" t="s">
        <v>17</v>
      </c>
      <c r="B28" s="30" t="s">
        <v>18</v>
      </c>
      <c r="C28" s="30"/>
      <c r="D28" s="32"/>
      <c r="E28" s="25"/>
      <c r="F28" s="25"/>
      <c r="G28" s="25"/>
    </row>
    <row r="29" spans="1:7" ht="18" customHeight="1" x14ac:dyDescent="0.25">
      <c r="A29" s="33" t="s">
        <v>19</v>
      </c>
      <c r="B29" s="34" t="s">
        <v>20</v>
      </c>
      <c r="C29" s="35" t="s">
        <v>21</v>
      </c>
      <c r="D29" s="37">
        <v>4071.7270000000003</v>
      </c>
      <c r="E29" s="25"/>
      <c r="F29" s="25"/>
      <c r="G29" s="25"/>
    </row>
    <row r="30" spans="1:7" ht="30.75" customHeight="1" x14ac:dyDescent="0.25">
      <c r="A30" s="38" t="s">
        <v>22</v>
      </c>
      <c r="B30" s="39" t="s">
        <v>23</v>
      </c>
      <c r="C30" s="40" t="s">
        <v>21</v>
      </c>
      <c r="D30" s="42">
        <f>D29-D31</f>
        <v>1682.122112800359</v>
      </c>
      <c r="E30" s="25"/>
      <c r="F30" s="25"/>
      <c r="G30" s="25"/>
    </row>
    <row r="31" spans="1:7" ht="31.5" customHeight="1" thickBot="1" x14ac:dyDescent="0.3">
      <c r="A31" s="44" t="s">
        <v>24</v>
      </c>
      <c r="B31" s="45" t="s">
        <v>25</v>
      </c>
      <c r="C31" s="46" t="s">
        <v>21</v>
      </c>
      <c r="D31" s="102">
        <f>D35</f>
        <v>2389.6048871996413</v>
      </c>
      <c r="E31" s="25"/>
      <c r="F31" s="25"/>
      <c r="G31" s="25"/>
    </row>
    <row r="32" spans="1:7" hidden="1" x14ac:dyDescent="0.25">
      <c r="A32" s="49"/>
      <c r="B32" s="50"/>
      <c r="C32" s="51"/>
      <c r="D32" s="21"/>
      <c r="E32" s="25"/>
      <c r="F32" s="25"/>
      <c r="G32" s="25"/>
    </row>
    <row r="33" spans="1:6" ht="12.75" hidden="1" customHeight="1" outlineLevel="1" x14ac:dyDescent="0.25">
      <c r="A33" s="190" t="s">
        <v>26</v>
      </c>
      <c r="B33" s="191"/>
      <c r="C33" s="194" t="s">
        <v>12</v>
      </c>
      <c r="D33" s="103" t="s">
        <v>13</v>
      </c>
      <c r="E33" s="53"/>
      <c r="F33" s="25"/>
    </row>
    <row r="34" spans="1:6" ht="15.75" hidden="1" outlineLevel="1" thickBot="1" x14ac:dyDescent="0.3">
      <c r="A34" s="192"/>
      <c r="B34" s="193"/>
      <c r="C34" s="195"/>
      <c r="D34" s="104" t="s">
        <v>43</v>
      </c>
      <c r="E34" s="56"/>
      <c r="F34" s="25"/>
    </row>
    <row r="35" spans="1:6" ht="28.5" hidden="1" customHeight="1" outlineLevel="1" thickBot="1" x14ac:dyDescent="0.3">
      <c r="A35" s="198" t="s">
        <v>27</v>
      </c>
      <c r="B35" s="199"/>
      <c r="C35" s="57" t="s">
        <v>21</v>
      </c>
      <c r="D35" s="105">
        <f>D36+D38+D39+D37</f>
        <v>2389.6048871996413</v>
      </c>
      <c r="E35" s="60"/>
      <c r="F35" s="25"/>
    </row>
    <row r="36" spans="1:6" hidden="1" outlineLevel="1" x14ac:dyDescent="0.25">
      <c r="A36" s="200" t="s">
        <v>28</v>
      </c>
      <c r="B36" s="201"/>
      <c r="C36" s="61" t="s">
        <v>21</v>
      </c>
      <c r="D36" s="106">
        <v>2077.1600000000003</v>
      </c>
      <c r="E36" s="64"/>
      <c r="F36" s="25"/>
    </row>
    <row r="37" spans="1:6" hidden="1" outlineLevel="1" x14ac:dyDescent="0.25">
      <c r="A37" s="202" t="s">
        <v>29</v>
      </c>
      <c r="B37" s="203"/>
      <c r="C37" s="65" t="s">
        <v>21</v>
      </c>
      <c r="D37" s="107">
        <f>'1 ЦК'!D39:E39</f>
        <v>24.63</v>
      </c>
      <c r="E37" s="64"/>
      <c r="F37" s="25"/>
    </row>
    <row r="38" spans="1:6" ht="27" hidden="1" customHeight="1" outlineLevel="1" x14ac:dyDescent="0.25">
      <c r="A38" s="236" t="s">
        <v>36</v>
      </c>
      <c r="B38" s="237"/>
      <c r="C38" s="65" t="s">
        <v>21</v>
      </c>
      <c r="D38" s="108">
        <v>285.33488719964066</v>
      </c>
      <c r="E38" s="64"/>
      <c r="F38" s="74"/>
    </row>
    <row r="39" spans="1:6" ht="25.5" hidden="1" customHeight="1" outlineLevel="1" thickBot="1" x14ac:dyDescent="0.3">
      <c r="A39" s="204" t="s">
        <v>31</v>
      </c>
      <c r="B39" s="205"/>
      <c r="C39" s="72" t="s">
        <v>21</v>
      </c>
      <c r="D39" s="109">
        <f>'1 ЦК'!D41:E41</f>
        <v>2.48</v>
      </c>
      <c r="E39" s="73"/>
      <c r="F39" s="25"/>
    </row>
    <row r="40" spans="1:6" ht="18.75" hidden="1" customHeight="1" collapsed="1" x14ac:dyDescent="0.25">
      <c r="A40" s="22"/>
      <c r="B40" s="23"/>
      <c r="C40" s="24"/>
      <c r="D40" s="73"/>
      <c r="E40" s="25"/>
      <c r="F40" s="25"/>
    </row>
    <row r="41" spans="1:6" ht="24.75" hidden="1" customHeight="1" x14ac:dyDescent="0.25">
      <c r="A41" s="22"/>
      <c r="B41" s="23"/>
      <c r="C41" s="24"/>
      <c r="D41" s="4"/>
      <c r="E41" s="21"/>
      <c r="F41" s="25"/>
    </row>
    <row r="42" spans="1:6" ht="18" hidden="1" x14ac:dyDescent="0.25">
      <c r="A42" s="49"/>
      <c r="B42" s="97"/>
      <c r="C42" s="98"/>
      <c r="D42" s="21"/>
      <c r="E42" s="99"/>
      <c r="F42" s="21"/>
    </row>
    <row r="43" spans="1:6" ht="18" hidden="1" customHeight="1" x14ac:dyDescent="0.25">
      <c r="A43" s="49"/>
      <c r="B43" s="97"/>
      <c r="C43" s="98"/>
      <c r="D43" s="21"/>
      <c r="E43" s="21"/>
      <c r="F43" s="21"/>
    </row>
    <row r="44" spans="1:6" hidden="1" x14ac:dyDescent="0.25">
      <c r="A44" s="49"/>
      <c r="B44" s="50"/>
      <c r="C44" s="51"/>
      <c r="D44" s="73"/>
      <c r="E44" s="21"/>
      <c r="F44" s="21"/>
    </row>
    <row r="45" spans="1:6" hidden="1" x14ac:dyDescent="0.25">
      <c r="A45" s="49"/>
      <c r="B45" s="50"/>
      <c r="C45" s="51"/>
      <c r="D45" s="73"/>
      <c r="E45" s="21"/>
      <c r="F45" s="21"/>
    </row>
    <row r="46" spans="1:6" ht="18" hidden="1" x14ac:dyDescent="0.25">
      <c r="A46" s="226" t="s">
        <v>37</v>
      </c>
      <c r="B46" s="226"/>
      <c r="C46" s="99"/>
      <c r="D46" s="99"/>
      <c r="E46" s="99"/>
      <c r="F46" s="99"/>
    </row>
    <row r="47" spans="1:6" ht="18" hidden="1" x14ac:dyDescent="0.25">
      <c r="A47" s="226" t="s">
        <v>38</v>
      </c>
      <c r="B47" s="226"/>
      <c r="C47" s="227" t="s">
        <v>39</v>
      </c>
      <c r="D47" s="227"/>
      <c r="E47" s="227"/>
      <c r="F47" s="227"/>
    </row>
    <row r="48" spans="1:6" hidden="1" x14ac:dyDescent="0.25">
      <c r="A48" s="49"/>
      <c r="B48" s="50"/>
      <c r="C48" s="51"/>
      <c r="D48" s="73"/>
      <c r="E48" s="21"/>
      <c r="F48" s="21"/>
    </row>
    <row r="49" spans="1:4" hidden="1" x14ac:dyDescent="0.25">
      <c r="A49" s="49"/>
      <c r="B49" s="50"/>
      <c r="C49" s="51"/>
      <c r="D49" s="73"/>
    </row>
    <row r="50" spans="1:4" hidden="1" x14ac:dyDescent="0.25">
      <c r="A50" s="49"/>
      <c r="B50" s="50"/>
      <c r="C50" s="51"/>
      <c r="D50" s="73"/>
    </row>
    <row r="51" spans="1:4" hidden="1" x14ac:dyDescent="0.25">
      <c r="A51" s="49"/>
      <c r="B51" s="50"/>
      <c r="C51" s="51"/>
      <c r="D51" s="73"/>
    </row>
    <row r="52" spans="1:4" ht="16.5" hidden="1" customHeight="1" x14ac:dyDescent="0.25">
      <c r="A52" s="49"/>
      <c r="B52" s="50"/>
      <c r="C52" s="51"/>
      <c r="D52" s="73"/>
    </row>
    <row r="53" spans="1:4" hidden="1" x14ac:dyDescent="0.25">
      <c r="A53" s="21"/>
      <c r="B53" s="21"/>
      <c r="C53" s="51"/>
      <c r="D53" s="73"/>
    </row>
    <row r="54" spans="1:4" hidden="1" x14ac:dyDescent="0.25">
      <c r="A54" s="49"/>
      <c r="B54" s="97"/>
      <c r="C54" s="98"/>
      <c r="D54" s="21"/>
    </row>
    <row r="55" spans="1:4" hidden="1" x14ac:dyDescent="0.25">
      <c r="A55" s="49"/>
      <c r="B55" s="97"/>
      <c r="C55" s="98"/>
      <c r="D55" s="21"/>
    </row>
    <row r="56" spans="1:4" hidden="1" x14ac:dyDescent="0.25">
      <c r="A56" s="49"/>
      <c r="B56" s="97"/>
      <c r="C56" s="98"/>
      <c r="D56" s="21"/>
    </row>
    <row r="57" spans="1:4" hidden="1" x14ac:dyDescent="0.25">
      <c r="A57" s="21"/>
      <c r="B57" s="21"/>
      <c r="C57" s="51"/>
      <c r="D57" s="73"/>
    </row>
    <row r="58" spans="1:4" hidden="1" x14ac:dyDescent="0.25">
      <c r="A58" s="49"/>
      <c r="B58" s="97"/>
      <c r="C58" s="98"/>
      <c r="D58" s="21"/>
    </row>
    <row r="59" spans="1:4" hidden="1" x14ac:dyDescent="0.25">
      <c r="A59" s="49"/>
      <c r="B59" s="97"/>
      <c r="C59" s="98"/>
      <c r="D59" s="21"/>
    </row>
    <row r="60" spans="1:4" hidden="1" x14ac:dyDescent="0.25">
      <c r="A60" s="21"/>
      <c r="B60" s="21"/>
      <c r="C60" s="51"/>
      <c r="D60" s="73"/>
    </row>
    <row r="61" spans="1:4" hidden="1" x14ac:dyDescent="0.25">
      <c r="A61" s="21"/>
      <c r="B61" s="21"/>
      <c r="C61" s="51"/>
      <c r="D61" s="73"/>
    </row>
    <row r="62" spans="1:4" hidden="1" x14ac:dyDescent="0.25">
      <c r="A62" s="49"/>
      <c r="B62" s="97"/>
      <c r="C62" s="98"/>
      <c r="D62" s="21"/>
    </row>
    <row r="63" spans="1:4" hidden="1" x14ac:dyDescent="0.25">
      <c r="A63" s="49"/>
      <c r="B63" s="97"/>
      <c r="C63" s="98"/>
      <c r="D63" s="21"/>
    </row>
    <row r="64" spans="1:4" hidden="1" x14ac:dyDescent="0.25">
      <c r="A64" s="49"/>
      <c r="B64" s="97"/>
      <c r="C64" s="98"/>
      <c r="D64" s="21"/>
    </row>
    <row r="65" spans="1:2" hidden="1" x14ac:dyDescent="0.25">
      <c r="A65" s="49"/>
      <c r="B65" s="97"/>
    </row>
    <row r="66" spans="1:2" hidden="1" x14ac:dyDescent="0.25">
      <c r="A66" s="49"/>
      <c r="B66" s="97"/>
    </row>
    <row r="67" spans="1:2" hidden="1" x14ac:dyDescent="0.25">
      <c r="A67" s="49"/>
      <c r="B67" s="97"/>
    </row>
    <row r="68" spans="1:2" hidden="1" x14ac:dyDescent="0.25">
      <c r="A68" s="49"/>
      <c r="B68" s="97"/>
    </row>
    <row r="69" spans="1:2" hidden="1" x14ac:dyDescent="0.25">
      <c r="A69" s="49"/>
      <c r="B69" s="97"/>
    </row>
    <row r="70" spans="1:2" hidden="1" x14ac:dyDescent="0.25">
      <c r="A70" s="49"/>
      <c r="B70" s="97"/>
    </row>
    <row r="71" spans="1:2" hidden="1" x14ac:dyDescent="0.25">
      <c r="A71" s="49"/>
      <c r="B71" s="97"/>
    </row>
    <row r="72" spans="1:2" hidden="1" x14ac:dyDescent="0.25">
      <c r="A72" s="49"/>
      <c r="B72" s="97"/>
    </row>
    <row r="73" spans="1:2" hidden="1" x14ac:dyDescent="0.25">
      <c r="A73" s="49"/>
      <c r="B73" s="97"/>
    </row>
    <row r="74" spans="1:2" hidden="1" x14ac:dyDescent="0.25">
      <c r="A74" s="49"/>
      <c r="B74" s="97"/>
    </row>
    <row r="75" spans="1:2" hidden="1" x14ac:dyDescent="0.25">
      <c r="A75" s="49"/>
      <c r="B75" s="97"/>
    </row>
    <row r="76" spans="1:2" hidden="1" x14ac:dyDescent="0.25">
      <c r="A76" s="49"/>
      <c r="B76" s="97"/>
    </row>
    <row r="77" spans="1:2" hidden="1" x14ac:dyDescent="0.25">
      <c r="A77" s="49"/>
      <c r="B77" s="97"/>
    </row>
    <row r="78" spans="1:2" hidden="1" x14ac:dyDescent="0.25">
      <c r="A78" s="225" t="s">
        <v>40</v>
      </c>
      <c r="B78" s="225"/>
    </row>
    <row r="79" spans="1:2" hidden="1" x14ac:dyDescent="0.25">
      <c r="A79" s="225" t="s">
        <v>41</v>
      </c>
      <c r="B79" s="225"/>
    </row>
    <row r="80" spans="1:2" x14ac:dyDescent="0.25">
      <c r="A80" s="49"/>
      <c r="B80" s="97"/>
    </row>
  </sheetData>
  <mergeCells count="33">
    <mergeCell ref="A79:B79"/>
    <mergeCell ref="A39:B39"/>
    <mergeCell ref="A46:B46"/>
    <mergeCell ref="A47:B47"/>
    <mergeCell ref="C47:D47"/>
    <mergeCell ref="E47:F47"/>
    <mergeCell ref="A78:B78"/>
    <mergeCell ref="A33:B34"/>
    <mergeCell ref="C33:C34"/>
    <mergeCell ref="A35:B35"/>
    <mergeCell ref="A36:B36"/>
    <mergeCell ref="A37:B37"/>
    <mergeCell ref="A38:B38"/>
    <mergeCell ref="A26:A27"/>
    <mergeCell ref="B26:B27"/>
    <mergeCell ref="C26:C27"/>
    <mergeCell ref="A10:A11"/>
    <mergeCell ref="B10:B11"/>
    <mergeCell ref="C10:C11"/>
    <mergeCell ref="A17:B18"/>
    <mergeCell ref="C17:C18"/>
    <mergeCell ref="A19:B19"/>
    <mergeCell ref="A20:B20"/>
    <mergeCell ref="A21:B21"/>
    <mergeCell ref="A22:B22"/>
    <mergeCell ref="A23:B23"/>
    <mergeCell ref="A25:D25"/>
    <mergeCell ref="A9:D9"/>
    <mergeCell ref="A2:D2"/>
    <mergeCell ref="A3:D3"/>
    <mergeCell ref="A4:D4"/>
    <mergeCell ref="A5:D6"/>
    <mergeCell ref="A7:D7"/>
  </mergeCells>
  <pageMargins left="1.2204724409448819" right="0.59055118110236227" top="0.39370078740157483" bottom="0.3937007874015748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view="pageBreakPreview" zoomScale="84" zoomScaleNormal="100" zoomScaleSheetLayoutView="84" workbookViewId="0">
      <selection activeCell="Q30" sqref="Q30"/>
    </sheetView>
  </sheetViews>
  <sheetFormatPr defaultRowHeight="15" x14ac:dyDescent="0.25"/>
  <cols>
    <col min="1" max="1" width="8.7109375" customWidth="1"/>
    <col min="2" max="2" width="55.7109375" customWidth="1"/>
    <col min="3" max="4" width="15.7109375" customWidth="1"/>
    <col min="5" max="5" width="17.5703125" customWidth="1"/>
    <col min="6" max="6" width="17.7109375" customWidth="1"/>
    <col min="7" max="7" width="15.5703125" hidden="1" customWidth="1"/>
    <col min="8" max="8" width="18.7109375" hidden="1" customWidth="1"/>
    <col min="9" max="9" width="12.7109375" hidden="1" customWidth="1"/>
    <col min="10" max="10" width="12.140625" hidden="1" customWidth="1"/>
    <col min="11" max="13" width="14.42578125" hidden="1" customWidth="1"/>
    <col min="14" max="14" width="14.42578125" customWidth="1"/>
    <col min="15" max="17" width="12.140625" customWidth="1"/>
  </cols>
  <sheetData>
    <row r="1" spans="1:8" ht="18" x14ac:dyDescent="0.25">
      <c r="A1" s="175" t="s">
        <v>3</v>
      </c>
      <c r="B1" s="175"/>
      <c r="C1" s="175"/>
      <c r="D1" s="175"/>
      <c r="E1" s="175"/>
      <c r="F1" s="175"/>
      <c r="G1" s="21"/>
      <c r="H1" s="21"/>
    </row>
    <row r="2" spans="1:8" ht="18" x14ac:dyDescent="0.25">
      <c r="A2" s="175" t="s">
        <v>5</v>
      </c>
      <c r="B2" s="175"/>
      <c r="C2" s="175"/>
      <c r="D2" s="175"/>
      <c r="E2" s="175"/>
      <c r="F2" s="175"/>
      <c r="G2" s="21"/>
      <c r="H2" s="21" t="str">
        <f>'1 ЦК'!H2</f>
        <v>на территории Тюменской области, ХМАО и ЯНАО в январе 2017 года (прогноз)</v>
      </c>
    </row>
    <row r="3" spans="1:8" ht="18" x14ac:dyDescent="0.25">
      <c r="A3" s="175" t="s">
        <v>7</v>
      </c>
      <c r="B3" s="175"/>
      <c r="C3" s="175"/>
      <c r="D3" s="175"/>
      <c r="E3" s="175"/>
      <c r="F3" s="175"/>
      <c r="G3" s="21"/>
      <c r="H3" s="21" t="str">
        <f>'1 ЦК'!H3</f>
        <v xml:space="preserve">на территории Тюменской области, ХМАО и ЯНАО в декабре 2016 года (факт)                                                                                                                   </v>
      </c>
    </row>
    <row r="4" spans="1:8" ht="9" customHeight="1" x14ac:dyDescent="0.25">
      <c r="A4" s="240" t="str">
        <f>'1 ЦК'!A5</f>
        <v xml:space="preserve">на территории Тюменской области, ХМАО и ЯНАО в декабре 2016 года (факт)                                                                                                                   </v>
      </c>
      <c r="B4" s="176"/>
      <c r="C4" s="176"/>
      <c r="D4" s="176"/>
      <c r="E4" s="176"/>
      <c r="F4" s="176"/>
      <c r="G4" s="21"/>
      <c r="H4" s="21"/>
    </row>
    <row r="5" spans="1:8" ht="19.5" customHeight="1" x14ac:dyDescent="0.25">
      <c r="A5" s="176"/>
      <c r="B5" s="176"/>
      <c r="C5" s="176"/>
      <c r="D5" s="176"/>
      <c r="E5" s="176"/>
      <c r="F5" s="176"/>
      <c r="G5" s="21"/>
      <c r="H5" s="21"/>
    </row>
    <row r="6" spans="1:8" ht="21" customHeight="1" x14ac:dyDescent="0.25">
      <c r="A6" s="241" t="s">
        <v>44</v>
      </c>
      <c r="B6" s="241"/>
      <c r="C6" s="241"/>
      <c r="D6" s="241"/>
      <c r="E6" s="241"/>
      <c r="F6" s="241"/>
      <c r="G6" s="21"/>
      <c r="H6" s="21"/>
    </row>
    <row r="7" spans="1:8" ht="15" customHeight="1" thickBot="1" x14ac:dyDescent="0.3">
      <c r="A7" s="49"/>
      <c r="B7" s="97"/>
      <c r="C7" s="98"/>
      <c r="D7" s="21"/>
      <c r="E7" s="21"/>
      <c r="F7" s="21"/>
      <c r="G7" s="21"/>
      <c r="H7" s="21"/>
    </row>
    <row r="8" spans="1:8" ht="24.95" customHeight="1" x14ac:dyDescent="0.25">
      <c r="A8" s="242" t="s">
        <v>10</v>
      </c>
      <c r="B8" s="244" t="s">
        <v>45</v>
      </c>
      <c r="C8" s="246" t="s">
        <v>12</v>
      </c>
      <c r="D8" s="187" t="s">
        <v>13</v>
      </c>
      <c r="E8" s="188"/>
      <c r="F8" s="189"/>
      <c r="G8" s="21"/>
      <c r="H8" s="21"/>
    </row>
    <row r="9" spans="1:8" ht="24.95" customHeight="1" thickBot="1" x14ac:dyDescent="0.3">
      <c r="A9" s="243"/>
      <c r="B9" s="245"/>
      <c r="C9" s="247"/>
      <c r="D9" s="110" t="s">
        <v>14</v>
      </c>
      <c r="E9" s="110" t="s">
        <v>15</v>
      </c>
      <c r="F9" s="28" t="s">
        <v>16</v>
      </c>
      <c r="G9" s="21"/>
      <c r="H9" s="21"/>
    </row>
    <row r="10" spans="1:8" ht="15.75" customHeight="1" x14ac:dyDescent="0.25">
      <c r="A10" s="111" t="s">
        <v>17</v>
      </c>
      <c r="B10" s="112" t="s">
        <v>46</v>
      </c>
      <c r="C10" s="112"/>
      <c r="D10" s="113"/>
      <c r="E10" s="113"/>
      <c r="F10" s="114"/>
      <c r="G10" s="25"/>
      <c r="H10" s="25"/>
    </row>
    <row r="11" spans="1:8" ht="15.75" customHeight="1" x14ac:dyDescent="0.25">
      <c r="A11" s="115" t="s">
        <v>19</v>
      </c>
      <c r="B11" s="116" t="s">
        <v>47</v>
      </c>
      <c r="C11" s="117" t="s">
        <v>48</v>
      </c>
      <c r="D11" s="118">
        <v>428486.94699999999</v>
      </c>
      <c r="E11" s="119">
        <f>D11</f>
        <v>428486.94699999999</v>
      </c>
      <c r="F11" s="120">
        <f>E11</f>
        <v>428486.94699999999</v>
      </c>
      <c r="G11" s="25"/>
      <c r="H11" s="25"/>
    </row>
    <row r="12" spans="1:8" ht="15.75" customHeight="1" x14ac:dyDescent="0.25">
      <c r="A12" s="121" t="s">
        <v>22</v>
      </c>
      <c r="B12" s="122" t="s">
        <v>49</v>
      </c>
      <c r="C12" s="123" t="s">
        <v>48</v>
      </c>
      <c r="D12" s="124">
        <f>D11</f>
        <v>428486.94699999999</v>
      </c>
      <c r="E12" s="125">
        <f>E11</f>
        <v>428486.94699999999</v>
      </c>
      <c r="F12" s="126">
        <f>F11</f>
        <v>428486.94699999999</v>
      </c>
      <c r="G12" s="25"/>
      <c r="H12" s="25"/>
    </row>
    <row r="13" spans="1:8" ht="15.75" customHeight="1" x14ac:dyDescent="0.25">
      <c r="A13" s="115" t="s">
        <v>50</v>
      </c>
      <c r="B13" s="116" t="s">
        <v>20</v>
      </c>
      <c r="C13" s="117" t="s">
        <v>21</v>
      </c>
      <c r="D13" s="118">
        <v>1983.4190000000001</v>
      </c>
      <c r="E13" s="118">
        <v>2997.8020000000001</v>
      </c>
      <c r="F13" s="120">
        <v>3057.0770000000002</v>
      </c>
      <c r="G13" s="25"/>
      <c r="H13" s="25"/>
    </row>
    <row r="14" spans="1:8" ht="25.5" x14ac:dyDescent="0.25">
      <c r="A14" s="121" t="s">
        <v>51</v>
      </c>
      <c r="B14" s="122" t="s">
        <v>52</v>
      </c>
      <c r="C14" s="123" t="s">
        <v>21</v>
      </c>
      <c r="D14" s="124">
        <f>E14</f>
        <v>893.01177534898034</v>
      </c>
      <c r="E14" s="125">
        <f>E13-E15</f>
        <v>893.01177534898034</v>
      </c>
      <c r="F14" s="127">
        <f>E14</f>
        <v>893.01177534898034</v>
      </c>
      <c r="G14" s="25"/>
      <c r="H14" s="25"/>
    </row>
    <row r="15" spans="1:8" ht="28.5" customHeight="1" thickBot="1" x14ac:dyDescent="0.3">
      <c r="A15" s="128" t="s">
        <v>53</v>
      </c>
      <c r="B15" s="129" t="s">
        <v>25</v>
      </c>
      <c r="C15" s="130" t="s">
        <v>21</v>
      </c>
      <c r="D15" s="131">
        <f>D13-D14</f>
        <v>1090.4072246510198</v>
      </c>
      <c r="E15" s="132">
        <f>E21</f>
        <v>2104.7902246510198</v>
      </c>
      <c r="F15" s="133">
        <f>F13-F14</f>
        <v>2164.0652246510199</v>
      </c>
      <c r="G15" s="25"/>
      <c r="H15" s="25"/>
    </row>
    <row r="16" spans="1:8" x14ac:dyDescent="0.25">
      <c r="A16" s="134"/>
      <c r="B16" s="135"/>
      <c r="C16" s="136"/>
      <c r="D16" s="137"/>
      <c r="E16" s="137"/>
      <c r="F16" s="25"/>
      <c r="G16" s="25"/>
      <c r="H16" s="25"/>
    </row>
    <row r="17" spans="1:8" ht="15.75" thickBot="1" x14ac:dyDescent="0.3">
      <c r="A17" s="138"/>
      <c r="B17" s="135"/>
      <c r="C17" s="24"/>
      <c r="D17" s="137"/>
      <c r="E17" s="137"/>
      <c r="F17" s="25"/>
      <c r="G17" s="25"/>
      <c r="H17" s="25"/>
    </row>
    <row r="18" spans="1:8" ht="47.25" customHeight="1" thickBot="1" x14ac:dyDescent="0.3">
      <c r="A18" s="248" t="s">
        <v>54</v>
      </c>
      <c r="B18" s="249"/>
      <c r="C18" s="249"/>
      <c r="D18" s="249"/>
      <c r="E18" s="249"/>
      <c r="F18" s="250"/>
      <c r="G18" s="25"/>
      <c r="H18" s="25"/>
    </row>
    <row r="19" spans="1:8" ht="12.75" customHeight="1" x14ac:dyDescent="0.25">
      <c r="A19" s="251" t="s">
        <v>55</v>
      </c>
      <c r="B19" s="252"/>
      <c r="C19" s="255" t="s">
        <v>12</v>
      </c>
      <c r="D19" s="257" t="s">
        <v>13</v>
      </c>
      <c r="E19" s="258"/>
      <c r="F19" s="259"/>
      <c r="G19" s="25"/>
      <c r="H19" s="25"/>
    </row>
    <row r="20" spans="1:8" ht="13.5" customHeight="1" thickBot="1" x14ac:dyDescent="0.3">
      <c r="A20" s="253"/>
      <c r="B20" s="254"/>
      <c r="C20" s="256"/>
      <c r="D20" s="139" t="s">
        <v>14</v>
      </c>
      <c r="E20" s="140" t="s">
        <v>15</v>
      </c>
      <c r="F20" s="141" t="s">
        <v>16</v>
      </c>
      <c r="G20" s="25"/>
      <c r="H20" s="25"/>
    </row>
    <row r="21" spans="1:8" ht="30.75" customHeight="1" x14ac:dyDescent="0.25">
      <c r="A21" s="260" t="s">
        <v>56</v>
      </c>
      <c r="B21" s="261"/>
      <c r="C21" s="142" t="s">
        <v>21</v>
      </c>
      <c r="D21" s="143">
        <f>D15</f>
        <v>1090.4072246510198</v>
      </c>
      <c r="E21" s="144">
        <f>E25+D26+D27</f>
        <v>2104.7902246510198</v>
      </c>
      <c r="F21" s="145">
        <f>F15</f>
        <v>2164.0652246510199</v>
      </c>
      <c r="G21" s="25"/>
      <c r="H21" s="25"/>
    </row>
    <row r="22" spans="1:8" ht="30.75" customHeight="1" x14ac:dyDescent="0.25">
      <c r="A22" s="238" t="s">
        <v>57</v>
      </c>
      <c r="B22" s="239"/>
      <c r="C22" s="40"/>
      <c r="D22" s="146"/>
      <c r="E22" s="147"/>
      <c r="F22" s="148"/>
      <c r="G22" s="25"/>
      <c r="H22" s="25"/>
    </row>
    <row r="23" spans="1:8" ht="30.75" customHeight="1" x14ac:dyDescent="0.25">
      <c r="A23" s="262" t="s">
        <v>58</v>
      </c>
      <c r="B23" s="263"/>
      <c r="C23" s="40" t="s">
        <v>59</v>
      </c>
      <c r="D23" s="149">
        <v>818312.87</v>
      </c>
      <c r="E23" s="150">
        <v>1347699.37</v>
      </c>
      <c r="F23" s="151">
        <v>741960.17</v>
      </c>
      <c r="G23" s="264" t="s">
        <v>60</v>
      </c>
      <c r="H23" s="25"/>
    </row>
    <row r="24" spans="1:8" ht="30.75" customHeight="1" x14ac:dyDescent="0.25">
      <c r="A24" s="262" t="s">
        <v>61</v>
      </c>
      <c r="B24" s="263"/>
      <c r="C24" s="40" t="s">
        <v>21</v>
      </c>
      <c r="D24" s="149">
        <v>55.28</v>
      </c>
      <c r="E24" s="150">
        <v>177.74</v>
      </c>
      <c r="F24" s="151">
        <v>357.73</v>
      </c>
      <c r="G24" s="265"/>
      <c r="H24" s="25"/>
    </row>
    <row r="25" spans="1:8" ht="30.75" customHeight="1" x14ac:dyDescent="0.25">
      <c r="A25" s="238" t="s">
        <v>28</v>
      </c>
      <c r="B25" s="239"/>
      <c r="C25" s="152" t="s">
        <v>21</v>
      </c>
      <c r="D25" s="153">
        <f>'3 ЦК'!D20</f>
        <v>1167.6100000000001</v>
      </c>
      <c r="E25" s="154">
        <f>'1 ЦК'!E20</f>
        <v>2077.1600000000003</v>
      </c>
      <c r="F25" s="155">
        <f>'1 ЦК'!F20</f>
        <v>2136.4299999999998</v>
      </c>
      <c r="G25" s="266"/>
      <c r="H25" s="25"/>
    </row>
    <row r="26" spans="1:8" ht="30.75" customHeight="1" x14ac:dyDescent="0.25">
      <c r="A26" s="267" t="s">
        <v>62</v>
      </c>
      <c r="B26" s="268"/>
      <c r="C26" s="152" t="s">
        <v>21</v>
      </c>
      <c r="D26" s="269">
        <f>'1 ЦК'!D21</f>
        <v>24.63</v>
      </c>
      <c r="E26" s="270"/>
      <c r="F26" s="271"/>
      <c r="G26" s="25"/>
      <c r="H26" s="25"/>
    </row>
    <row r="27" spans="1:8" ht="30.75" customHeight="1" thickBot="1" x14ac:dyDescent="0.3">
      <c r="A27" s="273" t="s">
        <v>31</v>
      </c>
      <c r="B27" s="274"/>
      <c r="C27" s="156" t="s">
        <v>21</v>
      </c>
      <c r="D27" s="275">
        <v>3.0002246510193933</v>
      </c>
      <c r="E27" s="276"/>
      <c r="F27" s="277"/>
      <c r="G27" s="25"/>
      <c r="H27" s="25"/>
    </row>
    <row r="28" spans="1:8" ht="16.5" hidden="1" customHeight="1" x14ac:dyDescent="0.25">
      <c r="A28" s="49"/>
      <c r="B28" s="97"/>
      <c r="C28" s="98"/>
      <c r="D28" s="21"/>
      <c r="E28" s="21"/>
      <c r="F28" s="21"/>
      <c r="G28" s="21"/>
      <c r="H28" s="157"/>
    </row>
    <row r="29" spans="1:8" ht="16.5" hidden="1" customHeight="1" x14ac:dyDescent="0.25">
      <c r="A29" s="49"/>
      <c r="B29" s="97"/>
      <c r="C29" s="98"/>
      <c r="D29" s="21"/>
      <c r="E29" s="21"/>
      <c r="F29" s="21"/>
      <c r="G29" s="21"/>
      <c r="H29" s="157"/>
    </row>
    <row r="30" spans="1:8" ht="16.5" hidden="1" customHeight="1" x14ac:dyDescent="0.25">
      <c r="A30" s="49"/>
      <c r="B30" s="97"/>
      <c r="C30" s="98"/>
      <c r="D30" s="21"/>
      <c r="E30" s="21"/>
      <c r="F30" s="21"/>
      <c r="G30" s="21"/>
      <c r="H30" s="157"/>
    </row>
    <row r="31" spans="1:8" ht="16.5" hidden="1" customHeight="1" x14ac:dyDescent="0.25">
      <c r="A31" s="49"/>
      <c r="B31" s="97"/>
      <c r="C31" s="98"/>
      <c r="D31" s="21"/>
      <c r="E31" s="21"/>
      <c r="F31" s="21"/>
      <c r="G31" s="21"/>
      <c r="H31" s="157"/>
    </row>
    <row r="32" spans="1:8" ht="16.5" hidden="1" customHeight="1" x14ac:dyDescent="0.25">
      <c r="A32" s="49"/>
      <c r="B32" s="97"/>
      <c r="C32" s="98"/>
      <c r="D32" s="21"/>
      <c r="E32" s="21"/>
      <c r="F32" s="21"/>
      <c r="G32" s="21"/>
      <c r="H32" s="157"/>
    </row>
    <row r="33" spans="1:8" ht="16.5" hidden="1" customHeight="1" x14ac:dyDescent="0.25">
      <c r="A33" s="49"/>
      <c r="B33" s="97"/>
      <c r="C33" s="98"/>
      <c r="D33" s="21"/>
      <c r="E33" s="21"/>
      <c r="F33" s="21"/>
      <c r="G33" s="21"/>
      <c r="H33" s="157"/>
    </row>
    <row r="34" spans="1:8" ht="18" hidden="1" x14ac:dyDescent="0.25">
      <c r="A34" s="226" t="s">
        <v>37</v>
      </c>
      <c r="B34" s="226"/>
      <c r="C34" s="99"/>
      <c r="D34" s="99"/>
      <c r="E34" s="99"/>
      <c r="F34" s="99"/>
      <c r="G34" s="21"/>
      <c r="H34" s="21"/>
    </row>
    <row r="35" spans="1:8" ht="18" hidden="1" x14ac:dyDescent="0.25">
      <c r="A35" s="226" t="s">
        <v>38</v>
      </c>
      <c r="B35" s="226"/>
      <c r="C35" s="99"/>
      <c r="D35" s="99"/>
      <c r="E35" s="227" t="s">
        <v>39</v>
      </c>
      <c r="F35" s="227"/>
      <c r="G35" s="21"/>
      <c r="H35" s="21"/>
    </row>
    <row r="36" spans="1:8" ht="18" hidden="1" customHeight="1" x14ac:dyDescent="0.25">
      <c r="A36" s="49"/>
      <c r="B36" s="50"/>
      <c r="C36" s="51"/>
      <c r="D36" s="73"/>
      <c r="E36" s="21"/>
      <c r="F36" s="21"/>
      <c r="G36" s="21"/>
      <c r="H36" s="21"/>
    </row>
    <row r="37" spans="1:8" ht="18" hidden="1" customHeight="1" x14ac:dyDescent="0.25">
      <c r="A37" s="49"/>
      <c r="B37" s="50"/>
      <c r="C37" s="51"/>
      <c r="D37" s="73"/>
      <c r="E37" s="21"/>
      <c r="F37" s="21"/>
      <c r="G37" s="21"/>
      <c r="H37" s="21"/>
    </row>
    <row r="38" spans="1:8" ht="18" hidden="1" customHeight="1" x14ac:dyDescent="0.25">
      <c r="A38" s="49"/>
      <c r="B38" s="50"/>
      <c r="C38" s="51"/>
      <c r="D38" s="73"/>
      <c r="E38" s="21"/>
      <c r="F38" s="21"/>
      <c r="G38" s="21"/>
      <c r="H38" s="21"/>
    </row>
    <row r="39" spans="1:8" ht="18" hidden="1" customHeight="1" x14ac:dyDescent="0.25">
      <c r="A39" s="49"/>
      <c r="B39" s="50"/>
      <c r="C39" s="51"/>
      <c r="D39" s="73"/>
      <c r="E39" s="21"/>
      <c r="F39" s="21"/>
      <c r="G39" s="21"/>
      <c r="H39" s="21"/>
    </row>
    <row r="40" spans="1:8" ht="18" hidden="1" customHeight="1" x14ac:dyDescent="0.25">
      <c r="A40" s="49"/>
      <c r="B40" s="50"/>
      <c r="C40" s="51"/>
      <c r="D40" s="73"/>
      <c r="E40" s="21"/>
      <c r="F40" s="21"/>
      <c r="G40" s="21"/>
      <c r="H40" s="21"/>
    </row>
    <row r="41" spans="1:8" ht="18" hidden="1" customHeight="1" x14ac:dyDescent="0.25">
      <c r="A41" s="49"/>
      <c r="B41" s="50"/>
      <c r="C41" s="51"/>
      <c r="D41" s="73"/>
      <c r="E41" s="21"/>
      <c r="F41" s="21"/>
      <c r="G41" s="21"/>
      <c r="H41" s="21"/>
    </row>
    <row r="42" spans="1:8" ht="18" hidden="1" customHeight="1" x14ac:dyDescent="0.25">
      <c r="A42" s="49"/>
      <c r="B42" s="50"/>
      <c r="C42" s="51"/>
      <c r="D42" s="73"/>
      <c r="E42" s="21"/>
      <c r="F42" s="21"/>
      <c r="G42" s="21"/>
      <c r="H42" s="21"/>
    </row>
    <row r="43" spans="1:8" ht="18" hidden="1" customHeight="1" x14ac:dyDescent="0.25">
      <c r="A43" s="49"/>
      <c r="B43" s="50"/>
      <c r="C43" s="51"/>
      <c r="D43" s="73"/>
      <c r="E43" s="21"/>
      <c r="F43" s="21"/>
      <c r="G43" s="21"/>
      <c r="H43" s="21"/>
    </row>
    <row r="44" spans="1:8" ht="18" hidden="1" customHeight="1" x14ac:dyDescent="0.25">
      <c r="A44" s="21"/>
      <c r="B44" s="21"/>
      <c r="C44" s="51"/>
      <c r="D44" s="73"/>
      <c r="E44" s="21"/>
      <c r="F44" s="21"/>
      <c r="G44" s="21"/>
      <c r="H44" s="21"/>
    </row>
    <row r="45" spans="1:8" ht="18" hidden="1" customHeight="1" x14ac:dyDescent="0.25">
      <c r="A45" s="49"/>
      <c r="B45" s="97"/>
      <c r="C45" s="98"/>
      <c r="D45" s="21"/>
      <c r="E45" s="21"/>
      <c r="F45" s="21"/>
      <c r="G45" s="21"/>
      <c r="H45" s="21"/>
    </row>
    <row r="46" spans="1:8" ht="18" hidden="1" customHeight="1" x14ac:dyDescent="0.25">
      <c r="A46" s="49"/>
      <c r="B46" s="97"/>
      <c r="C46" s="98"/>
      <c r="D46" s="21"/>
      <c r="E46" s="21"/>
      <c r="F46" s="21"/>
      <c r="G46" s="21"/>
      <c r="H46" s="21"/>
    </row>
    <row r="47" spans="1:8" ht="18" hidden="1" customHeight="1" x14ac:dyDescent="0.25">
      <c r="A47" s="49"/>
      <c r="B47" s="97"/>
      <c r="C47" s="98"/>
      <c r="D47" s="21"/>
      <c r="E47" s="21"/>
      <c r="F47" s="21"/>
      <c r="G47" s="21"/>
      <c r="H47" s="21"/>
    </row>
    <row r="48" spans="1:8" ht="18" hidden="1" customHeight="1" x14ac:dyDescent="0.25">
      <c r="A48" s="49"/>
      <c r="B48" s="97"/>
      <c r="C48" s="98"/>
      <c r="D48" s="21"/>
      <c r="E48" s="21"/>
      <c r="F48" s="21"/>
      <c r="G48" s="21"/>
      <c r="H48" s="21"/>
    </row>
    <row r="49" spans="1:2" ht="18" hidden="1" customHeight="1" x14ac:dyDescent="0.25">
      <c r="A49" s="49"/>
      <c r="B49" s="97"/>
    </row>
    <row r="50" spans="1:2" ht="18" hidden="1" customHeight="1" x14ac:dyDescent="0.25">
      <c r="A50" s="49"/>
      <c r="B50" s="97"/>
    </row>
    <row r="51" spans="1:2" ht="18" hidden="1" customHeight="1" x14ac:dyDescent="0.25">
      <c r="A51" s="49"/>
      <c r="B51" s="97"/>
    </row>
    <row r="52" spans="1:2" ht="18" hidden="1" customHeight="1" x14ac:dyDescent="0.25">
      <c r="A52" s="49"/>
      <c r="B52" s="97"/>
    </row>
    <row r="53" spans="1:2" ht="18" hidden="1" customHeight="1" x14ac:dyDescent="0.25">
      <c r="A53" s="49"/>
      <c r="B53" s="97"/>
    </row>
    <row r="54" spans="1:2" ht="18" hidden="1" customHeight="1" x14ac:dyDescent="0.25">
      <c r="A54" s="49"/>
      <c r="B54" s="97"/>
    </row>
    <row r="55" spans="1:2" ht="18" hidden="1" customHeight="1" x14ac:dyDescent="0.25">
      <c r="A55" s="49"/>
      <c r="B55" s="97"/>
    </row>
    <row r="56" spans="1:2" ht="18" hidden="1" customHeight="1" x14ac:dyDescent="0.25">
      <c r="A56" s="49"/>
      <c r="B56" s="97"/>
    </row>
    <row r="57" spans="1:2" ht="18" hidden="1" customHeight="1" x14ac:dyDescent="0.25">
      <c r="A57" s="49"/>
      <c r="B57" s="97"/>
    </row>
    <row r="58" spans="1:2" ht="18" hidden="1" customHeight="1" x14ac:dyDescent="0.25">
      <c r="A58" s="49"/>
      <c r="B58" s="97"/>
    </row>
    <row r="59" spans="1:2" ht="18" hidden="1" customHeight="1" x14ac:dyDescent="0.25">
      <c r="A59" s="49"/>
      <c r="B59" s="97"/>
    </row>
    <row r="60" spans="1:2" ht="18" hidden="1" customHeight="1" x14ac:dyDescent="0.25">
      <c r="A60" s="49"/>
      <c r="B60" s="97"/>
    </row>
    <row r="61" spans="1:2" ht="18" hidden="1" customHeight="1" x14ac:dyDescent="0.25">
      <c r="A61" s="49"/>
      <c r="B61" s="97"/>
    </row>
    <row r="62" spans="1:2" ht="18" hidden="1" customHeight="1" x14ac:dyDescent="0.25">
      <c r="A62" s="49"/>
      <c r="B62" s="97"/>
    </row>
    <row r="63" spans="1:2" ht="18" hidden="1" customHeight="1" x14ac:dyDescent="0.25">
      <c r="A63" s="225" t="s">
        <v>40</v>
      </c>
      <c r="B63" s="272"/>
    </row>
    <row r="64" spans="1:2" ht="18" hidden="1" customHeight="1" x14ac:dyDescent="0.25">
      <c r="A64" s="225" t="s">
        <v>41</v>
      </c>
      <c r="B64" s="272"/>
    </row>
  </sheetData>
  <mergeCells count="28">
    <mergeCell ref="A64:B64"/>
    <mergeCell ref="A27:B27"/>
    <mergeCell ref="D27:F27"/>
    <mergeCell ref="A34:B34"/>
    <mergeCell ref="A35:B35"/>
    <mergeCell ref="E35:F35"/>
    <mergeCell ref="A63:B63"/>
    <mergeCell ref="A23:B23"/>
    <mergeCell ref="G23:G25"/>
    <mergeCell ref="A24:B24"/>
    <mergeCell ref="A25:B25"/>
    <mergeCell ref="A26:B26"/>
    <mergeCell ref="D26:F26"/>
    <mergeCell ref="A22:B22"/>
    <mergeCell ref="A1:F1"/>
    <mergeCell ref="A2:F2"/>
    <mergeCell ref="A3:F3"/>
    <mergeCell ref="A4:F5"/>
    <mergeCell ref="A6:F6"/>
    <mergeCell ref="A8:A9"/>
    <mergeCell ref="B8:B9"/>
    <mergeCell ref="C8:C9"/>
    <mergeCell ref="D8:F8"/>
    <mergeCell ref="A18:F18"/>
    <mergeCell ref="A19:B20"/>
    <mergeCell ref="C19:C20"/>
    <mergeCell ref="D19:F19"/>
    <mergeCell ref="A21:B21"/>
  </mergeCells>
  <pageMargins left="1.2204724409448819" right="0.59055118110236227" top="0.39370078740157483" bottom="0.39370078740157483" header="0.31496062992125984" footer="0.31496062992125984"/>
  <pageSetup paperSize="9" scale="62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zoomScale="87" zoomScaleNormal="100" zoomScaleSheetLayoutView="87" workbookViewId="0">
      <selection activeCell="Q30" sqref="Q30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280" t="s">
        <v>63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0" ht="43.5" customHeight="1" x14ac:dyDescent="0.25">
      <c r="A2" s="280"/>
      <c r="B2" s="280"/>
      <c r="C2" s="280"/>
      <c r="D2" s="280"/>
      <c r="E2" s="280"/>
      <c r="F2" s="280"/>
      <c r="G2" s="280"/>
      <c r="H2" s="280"/>
      <c r="I2" s="280"/>
      <c r="J2" s="280"/>
    </row>
    <row r="3" spans="1:10" ht="26.25" customHeight="1" thickBot="1" x14ac:dyDescent="0.3">
      <c r="A3" s="281" t="s">
        <v>64</v>
      </c>
      <c r="B3" s="281"/>
      <c r="C3" s="281"/>
      <c r="D3" s="158"/>
      <c r="E3" s="158"/>
      <c r="F3" s="158"/>
      <c r="G3" s="158"/>
      <c r="H3" s="158"/>
      <c r="I3" s="158"/>
      <c r="J3" s="158"/>
    </row>
    <row r="4" spans="1:10" ht="27.75" customHeight="1" thickBot="1" x14ac:dyDescent="0.3">
      <c r="A4" s="282" t="s">
        <v>65</v>
      </c>
      <c r="B4" s="283"/>
      <c r="C4" s="283"/>
      <c r="D4" s="283"/>
      <c r="E4" s="283"/>
      <c r="F4" s="283"/>
      <c r="G4" s="283"/>
      <c r="H4" s="284"/>
      <c r="I4" s="159" t="s">
        <v>66</v>
      </c>
      <c r="J4" s="160" t="s">
        <v>67</v>
      </c>
    </row>
    <row r="5" spans="1:10" ht="27" customHeight="1" thickBot="1" x14ac:dyDescent="0.3">
      <c r="A5" s="285">
        <v>1</v>
      </c>
      <c r="B5" s="286"/>
      <c r="C5" s="286"/>
      <c r="D5" s="286"/>
      <c r="E5" s="286"/>
      <c r="F5" s="286"/>
      <c r="G5" s="286"/>
      <c r="H5" s="287"/>
      <c r="I5" s="159">
        <v>2</v>
      </c>
      <c r="J5" s="160">
        <v>3</v>
      </c>
    </row>
    <row r="6" spans="1:10" ht="32.25" customHeight="1" x14ac:dyDescent="0.25">
      <c r="A6" s="288" t="s">
        <v>68</v>
      </c>
      <c r="B6" s="289"/>
      <c r="C6" s="289"/>
      <c r="D6" s="289"/>
      <c r="E6" s="289"/>
      <c r="F6" s="289"/>
      <c r="G6" s="289"/>
      <c r="H6" s="289"/>
      <c r="I6" s="161" t="s">
        <v>21</v>
      </c>
      <c r="J6" s="162">
        <v>1546.184</v>
      </c>
    </row>
    <row r="7" spans="1:10" ht="34.5" customHeight="1" x14ac:dyDescent="0.25">
      <c r="A7" s="278" t="s">
        <v>69</v>
      </c>
      <c r="B7" s="279"/>
      <c r="C7" s="279"/>
      <c r="D7" s="279"/>
      <c r="E7" s="279"/>
      <c r="F7" s="279"/>
      <c r="G7" s="279"/>
      <c r="H7" s="279"/>
      <c r="I7" s="163" t="s">
        <v>21</v>
      </c>
      <c r="J7" s="162">
        <f>J6-J8</f>
        <v>1518.5537753489805</v>
      </c>
    </row>
    <row r="8" spans="1:10" ht="90" customHeight="1" thickBot="1" x14ac:dyDescent="0.3">
      <c r="A8" s="291" t="s">
        <v>70</v>
      </c>
      <c r="B8" s="292"/>
      <c r="C8" s="292"/>
      <c r="D8" s="292"/>
      <c r="E8" s="292"/>
      <c r="F8" s="292"/>
      <c r="G8" s="292"/>
      <c r="H8" s="293"/>
      <c r="I8" s="164" t="s">
        <v>21</v>
      </c>
      <c r="J8" s="165">
        <f>'5 ЦК'!D26+'5 ЦК'!D27</f>
        <v>27.630224651019393</v>
      </c>
    </row>
    <row r="9" spans="1:10" hidden="1" x14ac:dyDescent="0.25">
      <c r="A9" s="166"/>
      <c r="B9" s="167"/>
      <c r="C9" s="167"/>
      <c r="D9" s="167"/>
      <c r="E9" s="167"/>
      <c r="F9" s="167"/>
      <c r="G9" s="167"/>
      <c r="H9" s="167"/>
      <c r="I9" s="168"/>
      <c r="J9" s="168"/>
    </row>
    <row r="10" spans="1:10" hidden="1" x14ac:dyDescent="0.25"/>
    <row r="11" spans="1:10" hidden="1" x14ac:dyDescent="0.25">
      <c r="A11" s="294" t="s">
        <v>71</v>
      </c>
      <c r="B11" s="294"/>
      <c r="C11" s="294"/>
      <c r="D11" s="294"/>
      <c r="E11" s="294"/>
      <c r="F11" s="294"/>
      <c r="G11" s="294"/>
    </row>
    <row r="12" spans="1:10" hidden="1" x14ac:dyDescent="0.25"/>
    <row r="13" spans="1:10" hidden="1" x14ac:dyDescent="0.25"/>
    <row r="14" spans="1:10" hidden="1" x14ac:dyDescent="0.25"/>
    <row r="15" spans="1:10" hidden="1" x14ac:dyDescent="0.25"/>
    <row r="16" spans="1:10" s="21" customFormat="1" ht="18" hidden="1" customHeight="1" x14ac:dyDescent="0.2">
      <c r="A16" s="295" t="s">
        <v>37</v>
      </c>
      <c r="B16" s="295"/>
      <c r="C16" s="295"/>
      <c r="D16" s="295"/>
      <c r="E16" s="169"/>
      <c r="F16" s="20"/>
      <c r="G16" s="20"/>
      <c r="H16" s="20"/>
      <c r="I16" s="20"/>
      <c r="J16" s="20"/>
    </row>
    <row r="17" spans="1:10" s="21" customFormat="1" ht="18" hidden="1" customHeight="1" x14ac:dyDescent="0.2">
      <c r="A17" s="296" t="s">
        <v>38</v>
      </c>
      <c r="B17" s="296"/>
      <c r="C17" s="296"/>
      <c r="D17" s="296"/>
      <c r="E17" s="296"/>
      <c r="F17" s="20"/>
      <c r="G17" s="20"/>
      <c r="H17" s="20"/>
      <c r="I17" s="297" t="s">
        <v>39</v>
      </c>
      <c r="J17" s="297"/>
    </row>
    <row r="18" spans="1:10" s="21" customFormat="1" hidden="1" x14ac:dyDescent="0.25">
      <c r="A18" s="49"/>
      <c r="B18" s="50"/>
      <c r="C18" s="51"/>
      <c r="D18" s="73"/>
    </row>
    <row r="19" spans="1:10" s="21" customFormat="1" hidden="1" x14ac:dyDescent="0.25">
      <c r="A19" s="49"/>
      <c r="B19" s="50"/>
      <c r="C19" s="51"/>
      <c r="D19" s="73"/>
    </row>
    <row r="20" spans="1:10" s="21" customFormat="1" hidden="1" x14ac:dyDescent="0.25">
      <c r="A20" s="49"/>
      <c r="B20" s="50"/>
      <c r="C20" s="51"/>
      <c r="D20" s="73"/>
    </row>
    <row r="21" spans="1:10" s="21" customFormat="1" hidden="1" x14ac:dyDescent="0.25">
      <c r="A21" s="49"/>
      <c r="B21" s="50"/>
      <c r="C21" s="51"/>
      <c r="D21" s="73"/>
    </row>
    <row r="22" spans="1:10" s="21" customFormat="1" hidden="1" x14ac:dyDescent="0.25">
      <c r="A22" s="49"/>
      <c r="B22" s="50"/>
      <c r="C22" s="51"/>
      <c r="D22" s="73"/>
    </row>
    <row r="23" spans="1:10" s="21" customFormat="1" hidden="1" x14ac:dyDescent="0.25">
      <c r="A23" s="49"/>
      <c r="B23" s="50"/>
      <c r="C23" s="51"/>
      <c r="D23" s="73"/>
    </row>
    <row r="24" spans="1:10" s="21" customFormat="1" ht="12.75" hidden="1" x14ac:dyDescent="0.2">
      <c r="A24" s="49"/>
      <c r="B24" s="97"/>
      <c r="C24" s="98"/>
    </row>
    <row r="25" spans="1:10" s="21" customFormat="1" ht="12.75" hidden="1" x14ac:dyDescent="0.2">
      <c r="A25" s="49"/>
      <c r="B25" s="97"/>
      <c r="C25" s="98"/>
    </row>
    <row r="26" spans="1:10" s="21" customFormat="1" ht="12.75" hidden="1" x14ac:dyDescent="0.2">
      <c r="A26" s="49"/>
      <c r="B26" s="97"/>
      <c r="C26" s="98"/>
    </row>
    <row r="27" spans="1:10" s="21" customFormat="1" ht="12.75" hidden="1" x14ac:dyDescent="0.2">
      <c r="A27" s="49"/>
      <c r="B27" s="97"/>
      <c r="C27" s="98"/>
    </row>
    <row r="28" spans="1:10" s="21" customFormat="1" ht="17.25" hidden="1" customHeight="1" x14ac:dyDescent="0.2">
      <c r="A28" s="49"/>
      <c r="B28" s="97"/>
      <c r="C28" s="98"/>
    </row>
    <row r="29" spans="1:10" s="21" customFormat="1" ht="17.25" hidden="1" customHeight="1" x14ac:dyDescent="0.2">
      <c r="A29" s="49"/>
      <c r="B29" s="97"/>
      <c r="C29" s="98"/>
    </row>
    <row r="30" spans="1:10" s="21" customFormat="1" ht="12.75" hidden="1" x14ac:dyDescent="0.2">
      <c r="A30" s="49"/>
      <c r="B30" s="97"/>
      <c r="C30" s="98"/>
    </row>
    <row r="31" spans="1:10" s="21" customFormat="1" ht="12.75" hidden="1" x14ac:dyDescent="0.2">
      <c r="A31" s="49"/>
      <c r="B31" s="97"/>
      <c r="C31" s="98"/>
    </row>
    <row r="32" spans="1:10" s="21" customFormat="1" ht="12.75" hidden="1" x14ac:dyDescent="0.2">
      <c r="A32" s="49"/>
      <c r="B32" s="97"/>
      <c r="C32" s="98"/>
    </row>
    <row r="33" spans="1:10" s="21" customFormat="1" ht="12.75" hidden="1" x14ac:dyDescent="0.2">
      <c r="A33" s="49"/>
      <c r="B33" s="97"/>
      <c r="C33" s="98"/>
    </row>
    <row r="34" spans="1:10" s="21" customFormat="1" ht="12.75" hidden="1" x14ac:dyDescent="0.2">
      <c r="A34" s="49"/>
      <c r="B34" s="97"/>
      <c r="C34" s="98"/>
    </row>
    <row r="35" spans="1:10" s="21" customFormat="1" ht="12.75" hidden="1" x14ac:dyDescent="0.2">
      <c r="A35" s="49"/>
      <c r="B35" s="97"/>
      <c r="C35" s="98"/>
    </row>
    <row r="36" spans="1:10" s="21" customFormat="1" ht="12.75" hidden="1" x14ac:dyDescent="0.2">
      <c r="A36" s="49"/>
      <c r="B36" s="97"/>
      <c r="C36" s="98"/>
    </row>
    <row r="37" spans="1:10" s="21" customFormat="1" ht="12.75" hidden="1" x14ac:dyDescent="0.2">
      <c r="A37" s="49"/>
      <c r="B37" s="97"/>
      <c r="C37" s="98"/>
    </row>
    <row r="38" spans="1:10" s="21" customFormat="1" ht="12.75" hidden="1" x14ac:dyDescent="0.2">
      <c r="A38" s="49"/>
      <c r="B38" s="97"/>
      <c r="C38" s="98"/>
    </row>
    <row r="39" spans="1:10" s="21" customFormat="1" ht="12.75" hidden="1" x14ac:dyDescent="0.2">
      <c r="A39" s="49"/>
      <c r="B39" s="97"/>
      <c r="C39" s="98"/>
    </row>
    <row r="40" spans="1:10" s="21" customFormat="1" ht="12.75" hidden="1" x14ac:dyDescent="0.2">
      <c r="A40" s="49"/>
      <c r="B40" s="97"/>
      <c r="C40" s="98"/>
    </row>
    <row r="41" spans="1:10" s="21" customFormat="1" ht="12.75" hidden="1" x14ac:dyDescent="0.2">
      <c r="A41" s="49"/>
      <c r="B41" s="97"/>
      <c r="C41" s="98"/>
    </row>
    <row r="42" spans="1:10" s="21" customFormat="1" ht="12.75" hidden="1" x14ac:dyDescent="0.2">
      <c r="A42" s="49"/>
      <c r="B42" s="97"/>
      <c r="C42" s="98"/>
    </row>
    <row r="43" spans="1:10" s="21" customFormat="1" ht="12.75" hidden="1" x14ac:dyDescent="0.2">
      <c r="A43" s="225" t="s">
        <v>40</v>
      </c>
      <c r="B43" s="272"/>
      <c r="C43" s="98"/>
    </row>
    <row r="44" spans="1:10" s="21" customFormat="1" ht="12.75" hidden="1" x14ac:dyDescent="0.2">
      <c r="A44" s="225" t="s">
        <v>41</v>
      </c>
      <c r="B44" s="272"/>
      <c r="C44" s="98"/>
    </row>
    <row r="47" spans="1:10" ht="15.75" x14ac:dyDescent="0.25">
      <c r="A47" s="170"/>
      <c r="B47" s="170"/>
      <c r="C47" s="170"/>
      <c r="D47" s="170"/>
      <c r="E47" s="170"/>
      <c r="F47" s="170"/>
      <c r="G47" s="170"/>
      <c r="H47" s="170"/>
      <c r="I47" s="170"/>
      <c r="J47" s="170"/>
    </row>
    <row r="48" spans="1:10" ht="15.75" x14ac:dyDescent="0.25">
      <c r="A48" s="170"/>
      <c r="B48" s="170"/>
      <c r="C48" s="170"/>
      <c r="D48" s="170"/>
      <c r="E48" s="170"/>
      <c r="F48" s="170"/>
      <c r="G48" s="170"/>
      <c r="H48" s="170"/>
      <c r="I48" s="290"/>
      <c r="J48" s="290"/>
    </row>
  </sheetData>
  <mergeCells count="14">
    <mergeCell ref="A44:B44"/>
    <mergeCell ref="I48:J48"/>
    <mergeCell ref="A8:H8"/>
    <mergeCell ref="A11:G11"/>
    <mergeCell ref="A16:D16"/>
    <mergeCell ref="A17:E17"/>
    <mergeCell ref="I17:J17"/>
    <mergeCell ref="A43:B43"/>
    <mergeCell ref="A7:H7"/>
    <mergeCell ref="A1:J2"/>
    <mergeCell ref="A3:C3"/>
    <mergeCell ref="A4:H4"/>
    <mergeCell ref="A5:H5"/>
    <mergeCell ref="A6:H6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6"/>
  <sheetViews>
    <sheetView zoomScale="80" zoomScaleNormal="80" workbookViewId="0">
      <selection activeCell="V47" sqref="V47"/>
    </sheetView>
  </sheetViews>
  <sheetFormatPr defaultRowHeight="12.75" x14ac:dyDescent="0.2"/>
  <cols>
    <col min="1" max="1" width="8.7109375" style="13" customWidth="1"/>
    <col min="2" max="2" width="9.7109375" style="14" customWidth="1"/>
    <col min="3" max="3" width="9.7109375" style="15" customWidth="1"/>
    <col min="4" max="13" width="9.7109375" style="1" customWidth="1"/>
    <col min="14" max="14" width="10.42578125" style="1" customWidth="1"/>
    <col min="15" max="15" width="11.42578125" style="1" customWidth="1"/>
    <col min="16" max="23" width="9.7109375" style="1" customWidth="1"/>
    <col min="24" max="24" width="10.85546875" style="1" customWidth="1"/>
    <col min="25" max="25" width="9.7109375" style="1" customWidth="1"/>
    <col min="26" max="27" width="9.140625" style="1"/>
    <col min="28" max="28" width="15.85546875" style="1" customWidth="1"/>
    <col min="29" max="32" width="9.140625" style="1"/>
    <col min="33" max="33" width="11.140625" style="1" bestFit="1" customWidth="1"/>
    <col min="34" max="16384" width="9.140625" style="1"/>
  </cols>
  <sheetData>
    <row r="1" spans="1:25" ht="20.25" customHeight="1" x14ac:dyDescent="0.2">
      <c r="A1" s="300" t="s">
        <v>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</row>
    <row r="2" spans="1:25" ht="19.5" customHeight="1" x14ac:dyDescent="0.2">
      <c r="A2" s="300" t="s">
        <v>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</row>
    <row r="3" spans="1:25" ht="19.5" customHeight="1" x14ac:dyDescent="0.2">
      <c r="A3" s="300" t="s">
        <v>7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</row>
    <row r="4" spans="1:25" ht="19.5" customHeight="1" x14ac:dyDescent="0.2">
      <c r="A4" s="298" t="s">
        <v>76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</row>
    <row r="5" spans="1:25" x14ac:dyDescent="0.2">
      <c r="A5" s="298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</row>
    <row r="6" spans="1:25" ht="19.5" customHeight="1" x14ac:dyDescent="0.2">
      <c r="A6" s="301" t="s">
        <v>72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</row>
    <row r="7" spans="1:25" ht="30.75" customHeight="1" x14ac:dyDescent="0.2">
      <c r="A7" s="298" t="s">
        <v>0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298"/>
      <c r="Y7" s="298"/>
    </row>
    <row r="8" spans="1:25" ht="13.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36" customHeight="1" x14ac:dyDescent="0.2">
      <c r="A9" s="299" t="s">
        <v>77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299"/>
    </row>
    <row r="10" spans="1:25" ht="18.75" x14ac:dyDescent="0.2">
      <c r="A10" s="308" t="s">
        <v>1</v>
      </c>
      <c r="B10" s="309" t="s">
        <v>2</v>
      </c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</row>
    <row r="11" spans="1:25" ht="15.75" x14ac:dyDescent="0.25">
      <c r="A11" s="308"/>
      <c r="B11" s="5">
        <v>1</v>
      </c>
      <c r="C11" s="6">
        <v>2</v>
      </c>
      <c r="D11" s="5">
        <v>3</v>
      </c>
      <c r="E11" s="6">
        <v>4</v>
      </c>
      <c r="F11" s="5">
        <v>5</v>
      </c>
      <c r="G11" s="6">
        <v>6</v>
      </c>
      <c r="H11" s="5">
        <v>7</v>
      </c>
      <c r="I11" s="6">
        <v>8</v>
      </c>
      <c r="J11" s="5">
        <v>9</v>
      </c>
      <c r="K11" s="6">
        <v>10</v>
      </c>
      <c r="L11" s="5">
        <v>11</v>
      </c>
      <c r="M11" s="6">
        <v>12</v>
      </c>
      <c r="N11" s="5">
        <v>13</v>
      </c>
      <c r="O11" s="6">
        <v>14</v>
      </c>
      <c r="P11" s="5">
        <v>15</v>
      </c>
      <c r="Q11" s="6">
        <v>16</v>
      </c>
      <c r="R11" s="5">
        <v>17</v>
      </c>
      <c r="S11" s="6">
        <v>18</v>
      </c>
      <c r="T11" s="5">
        <v>19</v>
      </c>
      <c r="U11" s="6">
        <v>20</v>
      </c>
      <c r="V11" s="5">
        <v>21</v>
      </c>
      <c r="W11" s="6">
        <v>22</v>
      </c>
      <c r="X11" s="5">
        <v>23</v>
      </c>
      <c r="Y11" s="6">
        <v>24</v>
      </c>
    </row>
    <row r="12" spans="1:25" ht="15.75" x14ac:dyDescent="0.2">
      <c r="A12" s="7">
        <v>1</v>
      </c>
      <c r="B12" s="8">
        <v>705.88923733595743</v>
      </c>
      <c r="C12" s="8">
        <v>690.69533733595745</v>
      </c>
      <c r="D12" s="8">
        <v>715.54227733595746</v>
      </c>
      <c r="E12" s="8">
        <v>707.01536733595742</v>
      </c>
      <c r="F12" s="8">
        <v>684.92581733595739</v>
      </c>
      <c r="G12" s="8">
        <v>737.19519733595746</v>
      </c>
      <c r="H12" s="8">
        <v>737.45344733595743</v>
      </c>
      <c r="I12" s="8">
        <v>738.94396733595738</v>
      </c>
      <c r="J12" s="8">
        <v>716.29612733595741</v>
      </c>
      <c r="K12" s="8">
        <v>715.04578733595747</v>
      </c>
      <c r="L12" s="8">
        <v>786.56185733595737</v>
      </c>
      <c r="M12" s="8">
        <v>788.3008573359574</v>
      </c>
      <c r="N12" s="8">
        <v>775.21915733595745</v>
      </c>
      <c r="O12" s="8">
        <v>789.05689733595739</v>
      </c>
      <c r="P12" s="8">
        <v>823.04706733595742</v>
      </c>
      <c r="Q12" s="8">
        <v>875.44684733595739</v>
      </c>
      <c r="R12" s="8">
        <v>910.52090733595742</v>
      </c>
      <c r="S12" s="8">
        <v>940.86076733595746</v>
      </c>
      <c r="T12" s="8">
        <v>978.92854733595743</v>
      </c>
      <c r="U12" s="8">
        <v>942.85527733595745</v>
      </c>
      <c r="V12" s="8">
        <v>882.81362733595745</v>
      </c>
      <c r="W12" s="8">
        <v>805.67465733595748</v>
      </c>
      <c r="X12" s="8">
        <v>738.68897733595747</v>
      </c>
      <c r="Y12" s="8">
        <v>741.08847733595746</v>
      </c>
    </row>
    <row r="13" spans="1:25" ht="15.75" x14ac:dyDescent="0.2">
      <c r="A13" s="7">
        <v>2</v>
      </c>
      <c r="B13" s="8">
        <v>730.09698733595746</v>
      </c>
      <c r="C13" s="8">
        <v>730.48829733595744</v>
      </c>
      <c r="D13" s="8">
        <v>730.64660733595747</v>
      </c>
      <c r="E13" s="8">
        <v>748.35755733595738</v>
      </c>
      <c r="F13" s="8">
        <v>750.03148733595742</v>
      </c>
      <c r="G13" s="8">
        <v>837.72226733595744</v>
      </c>
      <c r="H13" s="8">
        <v>875.12997733595739</v>
      </c>
      <c r="I13" s="8">
        <v>948.19266733595737</v>
      </c>
      <c r="J13" s="8">
        <v>1023.6259973359574</v>
      </c>
      <c r="K13" s="8">
        <v>1018.9245773359575</v>
      </c>
      <c r="L13" s="8">
        <v>1002.7585673359574</v>
      </c>
      <c r="M13" s="8">
        <v>1015.1475873359574</v>
      </c>
      <c r="N13" s="8">
        <v>993.65191733595736</v>
      </c>
      <c r="O13" s="8">
        <v>1006.6044773359574</v>
      </c>
      <c r="P13" s="8">
        <v>1030.0784873359573</v>
      </c>
      <c r="Q13" s="8">
        <v>1045.5933473359573</v>
      </c>
      <c r="R13" s="8">
        <v>1065.2227973359572</v>
      </c>
      <c r="S13" s="8">
        <v>1065.9736973359572</v>
      </c>
      <c r="T13" s="8">
        <v>1046.6712973359572</v>
      </c>
      <c r="U13" s="8">
        <v>932.52027733595742</v>
      </c>
      <c r="V13" s="8">
        <v>867.82645733595746</v>
      </c>
      <c r="W13" s="8">
        <v>804.36096733595741</v>
      </c>
      <c r="X13" s="8">
        <v>790.74496733595743</v>
      </c>
      <c r="Y13" s="8">
        <v>743.89056733595737</v>
      </c>
    </row>
    <row r="14" spans="1:25" ht="15.75" x14ac:dyDescent="0.2">
      <c r="A14" s="7">
        <v>3</v>
      </c>
      <c r="B14" s="8">
        <v>730.27580733595744</v>
      </c>
      <c r="C14" s="8">
        <v>730.62799733595739</v>
      </c>
      <c r="D14" s="8">
        <v>730.99043733595738</v>
      </c>
      <c r="E14" s="8">
        <v>731.42797733595739</v>
      </c>
      <c r="F14" s="8">
        <v>769.53249733595737</v>
      </c>
      <c r="G14" s="8">
        <v>825.76386733595746</v>
      </c>
      <c r="H14" s="8">
        <v>895.13973733595742</v>
      </c>
      <c r="I14" s="8">
        <v>969.23215733595737</v>
      </c>
      <c r="J14" s="8">
        <v>1038.1385273359574</v>
      </c>
      <c r="K14" s="8">
        <v>1029.1741573359573</v>
      </c>
      <c r="L14" s="8">
        <v>1019.0833073359574</v>
      </c>
      <c r="M14" s="8">
        <v>1018.2705273359575</v>
      </c>
      <c r="N14" s="8">
        <v>990.96229733595737</v>
      </c>
      <c r="O14" s="8">
        <v>1023.5461973359575</v>
      </c>
      <c r="P14" s="8">
        <v>1047.7487073359573</v>
      </c>
      <c r="Q14" s="8">
        <v>1063.7456173359574</v>
      </c>
      <c r="R14" s="8">
        <v>1085.0021673359572</v>
      </c>
      <c r="S14" s="8">
        <v>1023.4666873359574</v>
      </c>
      <c r="T14" s="8">
        <v>1003.7157073359574</v>
      </c>
      <c r="U14" s="8">
        <v>927.72443733595742</v>
      </c>
      <c r="V14" s="8">
        <v>869.26265733595744</v>
      </c>
      <c r="W14" s="8">
        <v>817.57194733595747</v>
      </c>
      <c r="X14" s="8">
        <v>783.5022273359574</v>
      </c>
      <c r="Y14" s="8">
        <v>730.04123733595748</v>
      </c>
    </row>
    <row r="15" spans="1:25" ht="15.75" x14ac:dyDescent="0.2">
      <c r="A15" s="7">
        <v>4</v>
      </c>
      <c r="B15" s="8">
        <v>730.01306733595743</v>
      </c>
      <c r="C15" s="8">
        <v>728.08643733595738</v>
      </c>
      <c r="D15" s="8">
        <v>728.69074733595744</v>
      </c>
      <c r="E15" s="8">
        <v>728.93841733595741</v>
      </c>
      <c r="F15" s="8">
        <v>761.70586733595746</v>
      </c>
      <c r="G15" s="8">
        <v>780.52895733595744</v>
      </c>
      <c r="H15" s="8">
        <v>802.9313073359574</v>
      </c>
      <c r="I15" s="8">
        <v>834.60383733595745</v>
      </c>
      <c r="J15" s="8">
        <v>849.3447173359574</v>
      </c>
      <c r="K15" s="8">
        <v>889.44512733595741</v>
      </c>
      <c r="L15" s="8">
        <v>881.87886733595747</v>
      </c>
      <c r="M15" s="8">
        <v>889.19899733595742</v>
      </c>
      <c r="N15" s="8">
        <v>877.28075733595745</v>
      </c>
      <c r="O15" s="8">
        <v>881.90881733595745</v>
      </c>
      <c r="P15" s="8">
        <v>914.61753733595742</v>
      </c>
      <c r="Q15" s="8">
        <v>958.43649733595737</v>
      </c>
      <c r="R15" s="8">
        <v>992.80155733595745</v>
      </c>
      <c r="S15" s="8">
        <v>987.54421733595746</v>
      </c>
      <c r="T15" s="8">
        <v>977.49903733595738</v>
      </c>
      <c r="U15" s="8">
        <v>931.80676733595737</v>
      </c>
      <c r="V15" s="8">
        <v>882.03659733595737</v>
      </c>
      <c r="W15" s="8">
        <v>800.14493733595737</v>
      </c>
      <c r="X15" s="8">
        <v>777.14781733595737</v>
      </c>
      <c r="Y15" s="8">
        <v>746.61785733595741</v>
      </c>
    </row>
    <row r="16" spans="1:25" ht="15.75" x14ac:dyDescent="0.2">
      <c r="A16" s="7">
        <v>5</v>
      </c>
      <c r="B16" s="8">
        <v>738.2375473359574</v>
      </c>
      <c r="C16" s="8">
        <v>730.45997733595743</v>
      </c>
      <c r="D16" s="8">
        <v>728.20342733595737</v>
      </c>
      <c r="E16" s="8">
        <v>728.46868733595738</v>
      </c>
      <c r="F16" s="8">
        <v>771.9718773359574</v>
      </c>
      <c r="G16" s="8">
        <v>823.06148733595739</v>
      </c>
      <c r="H16" s="8">
        <v>864.37148733595745</v>
      </c>
      <c r="I16" s="8">
        <v>916.32501733595745</v>
      </c>
      <c r="J16" s="8">
        <v>971.66440733595743</v>
      </c>
      <c r="K16" s="8">
        <v>975.05758733595746</v>
      </c>
      <c r="L16" s="8">
        <v>968.33658733595746</v>
      </c>
      <c r="M16" s="8">
        <v>970.89143733595745</v>
      </c>
      <c r="N16" s="8">
        <v>952.1182673359574</v>
      </c>
      <c r="O16" s="8">
        <v>956.96643733595738</v>
      </c>
      <c r="P16" s="8">
        <v>981.94891733595739</v>
      </c>
      <c r="Q16" s="8">
        <v>994.8123873359574</v>
      </c>
      <c r="R16" s="8">
        <v>1009.2572473359575</v>
      </c>
      <c r="S16" s="8">
        <v>1010.5704273359574</v>
      </c>
      <c r="T16" s="8">
        <v>988.92856733595738</v>
      </c>
      <c r="U16" s="8">
        <v>933.93077733595737</v>
      </c>
      <c r="V16" s="8">
        <v>882.69091733595747</v>
      </c>
      <c r="W16" s="8">
        <v>841.54840733595745</v>
      </c>
      <c r="X16" s="8">
        <v>787.60533733595742</v>
      </c>
      <c r="Y16" s="8">
        <v>771.09897733595744</v>
      </c>
    </row>
    <row r="17" spans="1:33" ht="15.75" x14ac:dyDescent="0.2">
      <c r="A17" s="7">
        <v>6</v>
      </c>
      <c r="B17" s="8">
        <v>728.55575733595742</v>
      </c>
      <c r="C17" s="8">
        <v>728.78798733595738</v>
      </c>
      <c r="D17" s="8">
        <v>714.41230733595739</v>
      </c>
      <c r="E17" s="8">
        <v>729.14357733595739</v>
      </c>
      <c r="F17" s="8">
        <v>757.03770733595741</v>
      </c>
      <c r="G17" s="8">
        <v>796.32579733595742</v>
      </c>
      <c r="H17" s="8">
        <v>827.85524733595742</v>
      </c>
      <c r="I17" s="8">
        <v>871.71592733595742</v>
      </c>
      <c r="J17" s="8">
        <v>970.58588733595741</v>
      </c>
      <c r="K17" s="8">
        <v>983.36404733595737</v>
      </c>
      <c r="L17" s="8">
        <v>976.74284733595744</v>
      </c>
      <c r="M17" s="8">
        <v>951.85524733595742</v>
      </c>
      <c r="N17" s="8">
        <v>926.14738733595743</v>
      </c>
      <c r="O17" s="8">
        <v>959.91812733595737</v>
      </c>
      <c r="P17" s="8">
        <v>986.98407733595741</v>
      </c>
      <c r="Q17" s="8">
        <v>993.8138273359574</v>
      </c>
      <c r="R17" s="8">
        <v>989.92784733595738</v>
      </c>
      <c r="S17" s="8">
        <v>978.37288733595744</v>
      </c>
      <c r="T17" s="8">
        <v>969.02221733595741</v>
      </c>
      <c r="U17" s="8">
        <v>918.70266733595747</v>
      </c>
      <c r="V17" s="8">
        <v>888.91103733595742</v>
      </c>
      <c r="W17" s="8">
        <v>844.37125733595747</v>
      </c>
      <c r="X17" s="8">
        <v>788.10170733595737</v>
      </c>
      <c r="Y17" s="8">
        <v>781.76686733595739</v>
      </c>
    </row>
    <row r="18" spans="1:33" ht="15.75" x14ac:dyDescent="0.2">
      <c r="A18" s="7">
        <v>7</v>
      </c>
      <c r="B18" s="8">
        <v>805.2629873359574</v>
      </c>
      <c r="C18" s="8">
        <v>788.35473733595745</v>
      </c>
      <c r="D18" s="8">
        <v>778.65386733595744</v>
      </c>
      <c r="E18" s="8">
        <v>776.53067733595742</v>
      </c>
      <c r="F18" s="8">
        <v>781.08623733595743</v>
      </c>
      <c r="G18" s="8">
        <v>809.56029733595744</v>
      </c>
      <c r="H18" s="8">
        <v>854.50935733595747</v>
      </c>
      <c r="I18" s="8">
        <v>904.20652733595739</v>
      </c>
      <c r="J18" s="8">
        <v>946.12936733595745</v>
      </c>
      <c r="K18" s="8">
        <v>999.42024733595747</v>
      </c>
      <c r="L18" s="8">
        <v>1002.8205573359575</v>
      </c>
      <c r="M18" s="8">
        <v>1000.7515173359574</v>
      </c>
      <c r="N18" s="8">
        <v>994.56839733595746</v>
      </c>
      <c r="O18" s="8">
        <v>994.01755733595746</v>
      </c>
      <c r="P18" s="8">
        <v>1015.7152873359574</v>
      </c>
      <c r="Q18" s="8">
        <v>1051.0274073359574</v>
      </c>
      <c r="R18" s="8">
        <v>1073.3505573359573</v>
      </c>
      <c r="S18" s="8">
        <v>1101.4101073359573</v>
      </c>
      <c r="T18" s="8">
        <v>1090.9140673359573</v>
      </c>
      <c r="U18" s="8">
        <v>1041.5034273359572</v>
      </c>
      <c r="V18" s="8">
        <v>969.3131973359574</v>
      </c>
      <c r="W18" s="8">
        <v>881.33284733595747</v>
      </c>
      <c r="X18" s="8">
        <v>855.8305773359574</v>
      </c>
      <c r="Y18" s="8">
        <v>783.30593733595742</v>
      </c>
    </row>
    <row r="19" spans="1:33" ht="15.75" x14ac:dyDescent="0.2">
      <c r="A19" s="7">
        <v>8</v>
      </c>
      <c r="B19" s="8">
        <v>780.73712733595744</v>
      </c>
      <c r="C19" s="8">
        <v>779.02671733595741</v>
      </c>
      <c r="D19" s="8">
        <v>727.08652733595738</v>
      </c>
      <c r="E19" s="8">
        <v>727.35193733595747</v>
      </c>
      <c r="F19" s="8">
        <v>747.86572733595744</v>
      </c>
      <c r="G19" s="8">
        <v>783.24366733595741</v>
      </c>
      <c r="H19" s="8">
        <v>808.49513733595745</v>
      </c>
      <c r="I19" s="8">
        <v>843.12179733595747</v>
      </c>
      <c r="J19" s="8">
        <v>861.98729733595746</v>
      </c>
      <c r="K19" s="8">
        <v>935.84511733595741</v>
      </c>
      <c r="L19" s="8">
        <v>945.95615733595741</v>
      </c>
      <c r="M19" s="8">
        <v>934.43619733595744</v>
      </c>
      <c r="N19" s="8">
        <v>942.04335733595747</v>
      </c>
      <c r="O19" s="8">
        <v>948.21560733595743</v>
      </c>
      <c r="P19" s="8">
        <v>982.52227733595737</v>
      </c>
      <c r="Q19" s="8">
        <v>1029.3572473359573</v>
      </c>
      <c r="R19" s="8">
        <v>1049.6692473359574</v>
      </c>
      <c r="S19" s="8">
        <v>1113.8060573359573</v>
      </c>
      <c r="T19" s="8">
        <v>1097.7489573359574</v>
      </c>
      <c r="U19" s="8">
        <v>1039.3627173359573</v>
      </c>
      <c r="V19" s="8">
        <v>944.50544733595746</v>
      </c>
      <c r="W19" s="8">
        <v>893.07219733595741</v>
      </c>
      <c r="X19" s="8">
        <v>851.11453733595738</v>
      </c>
      <c r="Y19" s="8">
        <v>786.03998733595745</v>
      </c>
      <c r="AG19" s="9"/>
    </row>
    <row r="20" spans="1:33" ht="15.75" x14ac:dyDescent="0.2">
      <c r="A20" s="7">
        <v>9</v>
      </c>
      <c r="B20" s="8">
        <v>785.35209733595741</v>
      </c>
      <c r="C20" s="8">
        <v>777.43268733595744</v>
      </c>
      <c r="D20" s="8">
        <v>725.36802733595744</v>
      </c>
      <c r="E20" s="8">
        <v>729.5033973359574</v>
      </c>
      <c r="F20" s="8">
        <v>778.2601073359574</v>
      </c>
      <c r="G20" s="8">
        <v>848.34252733595747</v>
      </c>
      <c r="H20" s="8">
        <v>907.45991733595747</v>
      </c>
      <c r="I20" s="8">
        <v>1002.5022873359575</v>
      </c>
      <c r="J20" s="8">
        <v>1034.2049073359574</v>
      </c>
      <c r="K20" s="8">
        <v>1035.2495573359572</v>
      </c>
      <c r="L20" s="8">
        <v>1015.3281673359575</v>
      </c>
      <c r="M20" s="8">
        <v>1009.3296473359575</v>
      </c>
      <c r="N20" s="8">
        <v>1009.3082173359575</v>
      </c>
      <c r="O20" s="8">
        <v>1012.8351173359574</v>
      </c>
      <c r="P20" s="8">
        <v>1036.5807073359574</v>
      </c>
      <c r="Q20" s="8">
        <v>1054.9824873359573</v>
      </c>
      <c r="R20" s="8">
        <v>1085.1130773359573</v>
      </c>
      <c r="S20" s="8">
        <v>1054.5179773359573</v>
      </c>
      <c r="T20" s="8">
        <v>1020.9371873359574</v>
      </c>
      <c r="U20" s="8">
        <v>971.14391733595744</v>
      </c>
      <c r="V20" s="8">
        <v>908.39512733595745</v>
      </c>
      <c r="W20" s="8">
        <v>820.54143733595743</v>
      </c>
      <c r="X20" s="8">
        <v>791.01012733595746</v>
      </c>
      <c r="Y20" s="8">
        <v>756.91195733595737</v>
      </c>
    </row>
    <row r="21" spans="1:33" ht="15.75" x14ac:dyDescent="0.2">
      <c r="A21" s="7">
        <v>10</v>
      </c>
      <c r="B21" s="8">
        <v>728.19795733595743</v>
      </c>
      <c r="C21" s="8">
        <v>691.94791733595741</v>
      </c>
      <c r="D21" s="8">
        <v>647.49910733595743</v>
      </c>
      <c r="E21" s="8">
        <v>662.66832733595743</v>
      </c>
      <c r="F21" s="8">
        <v>728.71901733595746</v>
      </c>
      <c r="G21" s="8">
        <v>797.72664733595741</v>
      </c>
      <c r="H21" s="8">
        <v>878.98572733595745</v>
      </c>
      <c r="I21" s="8">
        <v>983.42637733595745</v>
      </c>
      <c r="J21" s="8">
        <v>1077.2800873359572</v>
      </c>
      <c r="K21" s="8">
        <v>1083.8919473359574</v>
      </c>
      <c r="L21" s="8">
        <v>1087.7647073359574</v>
      </c>
      <c r="M21" s="8">
        <v>1102.2824173359572</v>
      </c>
      <c r="N21" s="8">
        <v>1096.9958273359573</v>
      </c>
      <c r="O21" s="8">
        <v>1110.7123573359572</v>
      </c>
      <c r="P21" s="8">
        <v>1134.7830473359572</v>
      </c>
      <c r="Q21" s="8">
        <v>1165.1055673359574</v>
      </c>
      <c r="R21" s="8">
        <v>1167.0242073359573</v>
      </c>
      <c r="S21" s="8">
        <v>1088.7230173359574</v>
      </c>
      <c r="T21" s="8">
        <v>1037.7340373359573</v>
      </c>
      <c r="U21" s="8">
        <v>1001.9127973359574</v>
      </c>
      <c r="V21" s="8">
        <v>951.02883733595741</v>
      </c>
      <c r="W21" s="8">
        <v>832.61735733595742</v>
      </c>
      <c r="X21" s="8">
        <v>791.02414733595742</v>
      </c>
      <c r="Y21" s="8">
        <v>732.52951733595739</v>
      </c>
    </row>
    <row r="22" spans="1:33" ht="15.75" x14ac:dyDescent="0.2">
      <c r="A22" s="7">
        <v>11</v>
      </c>
      <c r="B22" s="8">
        <v>745.73524733595741</v>
      </c>
      <c r="C22" s="8">
        <v>728.74742733595747</v>
      </c>
      <c r="D22" s="8">
        <v>722.95706733595739</v>
      </c>
      <c r="E22" s="8">
        <v>727.70775733595747</v>
      </c>
      <c r="F22" s="8">
        <v>750.84029733595742</v>
      </c>
      <c r="G22" s="8">
        <v>841.86990733595746</v>
      </c>
      <c r="H22" s="8">
        <v>900.2591173359574</v>
      </c>
      <c r="I22" s="8">
        <v>1011.6319473359574</v>
      </c>
      <c r="J22" s="8">
        <v>1101.7811673359572</v>
      </c>
      <c r="K22" s="8">
        <v>1068.5792673359574</v>
      </c>
      <c r="L22" s="8">
        <v>1029.8331673359573</v>
      </c>
      <c r="M22" s="8">
        <v>1028.3118773359574</v>
      </c>
      <c r="N22" s="8">
        <v>1042.2536473359573</v>
      </c>
      <c r="O22" s="8">
        <v>1049.9782073359572</v>
      </c>
      <c r="P22" s="8">
        <v>1094.0419973359574</v>
      </c>
      <c r="Q22" s="8">
        <v>1123.7879073359572</v>
      </c>
      <c r="R22" s="8">
        <v>1131.4366873359572</v>
      </c>
      <c r="S22" s="8">
        <v>1035.3582973359573</v>
      </c>
      <c r="T22" s="8">
        <v>994.41876733595745</v>
      </c>
      <c r="U22" s="8">
        <v>1010.8828573359574</v>
      </c>
      <c r="V22" s="8">
        <v>954.57221733595748</v>
      </c>
      <c r="W22" s="8">
        <v>892.7419173359574</v>
      </c>
      <c r="X22" s="8">
        <v>823.63072733595743</v>
      </c>
      <c r="Y22" s="8">
        <v>767.64979733595737</v>
      </c>
    </row>
    <row r="23" spans="1:33" ht="15.75" x14ac:dyDescent="0.2">
      <c r="A23" s="7">
        <v>12</v>
      </c>
      <c r="B23" s="8">
        <v>727.37383733595743</v>
      </c>
      <c r="C23" s="8">
        <v>720.04809733595744</v>
      </c>
      <c r="D23" s="8">
        <v>586.71762733595745</v>
      </c>
      <c r="E23" s="8">
        <v>664.46848733595743</v>
      </c>
      <c r="F23" s="8">
        <v>725.78664733595747</v>
      </c>
      <c r="G23" s="8">
        <v>801.24492733595741</v>
      </c>
      <c r="H23" s="8">
        <v>901.37247733595746</v>
      </c>
      <c r="I23" s="8">
        <v>1013.7867273359574</v>
      </c>
      <c r="J23" s="8">
        <v>1083.4778673359574</v>
      </c>
      <c r="K23" s="8">
        <v>1085.2569373359572</v>
      </c>
      <c r="L23" s="8">
        <v>1092.2457373359573</v>
      </c>
      <c r="M23" s="8">
        <v>1094.1414573359573</v>
      </c>
      <c r="N23" s="8">
        <v>1074.8812373359574</v>
      </c>
      <c r="O23" s="8">
        <v>1092.1946073359572</v>
      </c>
      <c r="P23" s="8">
        <v>1128.2735473359573</v>
      </c>
      <c r="Q23" s="8">
        <v>1149.8554573359572</v>
      </c>
      <c r="R23" s="8">
        <v>1161.6217773359574</v>
      </c>
      <c r="S23" s="8">
        <v>1096.7043873359573</v>
      </c>
      <c r="T23" s="8">
        <v>1079.9636473359574</v>
      </c>
      <c r="U23" s="8">
        <v>1031.5638573359572</v>
      </c>
      <c r="V23" s="8">
        <v>979.80685733595737</v>
      </c>
      <c r="W23" s="8">
        <v>935.91370733595738</v>
      </c>
      <c r="X23" s="8">
        <v>840.31424733595748</v>
      </c>
      <c r="Y23" s="8">
        <v>774.39707733595742</v>
      </c>
    </row>
    <row r="24" spans="1:33" ht="15.75" x14ac:dyDescent="0.2">
      <c r="A24" s="7">
        <v>13</v>
      </c>
      <c r="B24" s="8">
        <v>781.01509733595742</v>
      </c>
      <c r="C24" s="8">
        <v>775.51352733595741</v>
      </c>
      <c r="D24" s="8">
        <v>733.70762733595745</v>
      </c>
      <c r="E24" s="8">
        <v>744.97860733595746</v>
      </c>
      <c r="F24" s="8">
        <v>792.00271733595741</v>
      </c>
      <c r="G24" s="8">
        <v>869.77372733595746</v>
      </c>
      <c r="H24" s="8">
        <v>965.02898733595737</v>
      </c>
      <c r="I24" s="8">
        <v>1058.3045373359573</v>
      </c>
      <c r="J24" s="8">
        <v>1093.9991973359572</v>
      </c>
      <c r="K24" s="8">
        <v>1095.5024573359574</v>
      </c>
      <c r="L24" s="8">
        <v>1082.5157773359574</v>
      </c>
      <c r="M24" s="8">
        <v>1079.5608373359573</v>
      </c>
      <c r="N24" s="8">
        <v>1074.2603573359572</v>
      </c>
      <c r="O24" s="8">
        <v>1072.0705173359572</v>
      </c>
      <c r="P24" s="8">
        <v>1105.0337673359572</v>
      </c>
      <c r="Q24" s="8">
        <v>1118.4336373359572</v>
      </c>
      <c r="R24" s="8">
        <v>1138.2538373359573</v>
      </c>
      <c r="S24" s="8">
        <v>1065.2213073359574</v>
      </c>
      <c r="T24" s="8">
        <v>1036.7204073359574</v>
      </c>
      <c r="U24" s="8">
        <v>1018.6315373359574</v>
      </c>
      <c r="V24" s="8">
        <v>972.82744733595746</v>
      </c>
      <c r="W24" s="8">
        <v>907.77507733595746</v>
      </c>
      <c r="X24" s="8">
        <v>836.52713733595738</v>
      </c>
      <c r="Y24" s="8">
        <v>790.15189733595741</v>
      </c>
    </row>
    <row r="25" spans="1:33" ht="15.75" x14ac:dyDescent="0.2">
      <c r="A25" s="7">
        <v>14</v>
      </c>
      <c r="B25" s="8">
        <v>789.97372733595739</v>
      </c>
      <c r="C25" s="8">
        <v>789.71774733595737</v>
      </c>
      <c r="D25" s="8">
        <v>731.84928733595746</v>
      </c>
      <c r="E25" s="8">
        <v>723.04904733595743</v>
      </c>
      <c r="F25" s="8">
        <v>776.63598733595745</v>
      </c>
      <c r="G25" s="8">
        <v>809.58803733595744</v>
      </c>
      <c r="H25" s="8">
        <v>863.59316733595745</v>
      </c>
      <c r="I25" s="8">
        <v>957.87823733595746</v>
      </c>
      <c r="J25" s="8">
        <v>1000.0510073359574</v>
      </c>
      <c r="K25" s="8">
        <v>1017.9516273359574</v>
      </c>
      <c r="L25" s="8">
        <v>1016.0862873359574</v>
      </c>
      <c r="M25" s="8">
        <v>1012.0279373359574</v>
      </c>
      <c r="N25" s="8">
        <v>1007.9917973359575</v>
      </c>
      <c r="O25" s="8">
        <v>1015.6774073359575</v>
      </c>
      <c r="P25" s="8">
        <v>1045.1668373359573</v>
      </c>
      <c r="Q25" s="8">
        <v>1056.3760373359573</v>
      </c>
      <c r="R25" s="8">
        <v>1066.1411473359574</v>
      </c>
      <c r="S25" s="8">
        <v>1067.2749573359572</v>
      </c>
      <c r="T25" s="8">
        <v>985.78472733595743</v>
      </c>
      <c r="U25" s="8">
        <v>957.54551733595747</v>
      </c>
      <c r="V25" s="8">
        <v>929.74693733595745</v>
      </c>
      <c r="W25" s="8">
        <v>895.54227733595746</v>
      </c>
      <c r="X25" s="8">
        <v>842.16141733595737</v>
      </c>
      <c r="Y25" s="8">
        <v>777.15621733595742</v>
      </c>
    </row>
    <row r="26" spans="1:33" ht="15.75" x14ac:dyDescent="0.2">
      <c r="A26" s="7">
        <v>15</v>
      </c>
      <c r="B26" s="8">
        <v>791.92425733595746</v>
      </c>
      <c r="C26" s="8">
        <v>780.37928733595743</v>
      </c>
      <c r="D26" s="8">
        <v>729.43754733595745</v>
      </c>
      <c r="E26" s="8">
        <v>726.03483733595738</v>
      </c>
      <c r="F26" s="8">
        <v>780.33297733595737</v>
      </c>
      <c r="G26" s="8">
        <v>798.00485733595747</v>
      </c>
      <c r="H26" s="8">
        <v>836.87790733595739</v>
      </c>
      <c r="I26" s="8">
        <v>872.66318733595745</v>
      </c>
      <c r="J26" s="8">
        <v>944.47883733595745</v>
      </c>
      <c r="K26" s="8">
        <v>960.30281733595746</v>
      </c>
      <c r="L26" s="8">
        <v>981.8627273359574</v>
      </c>
      <c r="M26" s="8">
        <v>987.72568733595745</v>
      </c>
      <c r="N26" s="8">
        <v>989.34517733595737</v>
      </c>
      <c r="O26" s="8">
        <v>995.67374733595739</v>
      </c>
      <c r="P26" s="8">
        <v>1036.3845873359573</v>
      </c>
      <c r="Q26" s="8">
        <v>1049.7944273359574</v>
      </c>
      <c r="R26" s="8">
        <v>1131.0838073359573</v>
      </c>
      <c r="S26" s="8">
        <v>1109.1679873359574</v>
      </c>
      <c r="T26" s="8">
        <v>1096.6199473359572</v>
      </c>
      <c r="U26" s="8">
        <v>1056.2380973359573</v>
      </c>
      <c r="V26" s="8">
        <v>983.24583733595739</v>
      </c>
      <c r="W26" s="8">
        <v>941.57756733595738</v>
      </c>
      <c r="X26" s="8">
        <v>875.00011733595738</v>
      </c>
      <c r="Y26" s="8">
        <v>806.67222733595747</v>
      </c>
    </row>
    <row r="27" spans="1:33" ht="15.75" x14ac:dyDescent="0.2">
      <c r="A27" s="7">
        <v>16</v>
      </c>
      <c r="B27" s="8">
        <v>784.45855733595738</v>
      </c>
      <c r="C27" s="8">
        <v>780.0503173359574</v>
      </c>
      <c r="D27" s="8">
        <v>732.07297733595738</v>
      </c>
      <c r="E27" s="8">
        <v>753.03305733595744</v>
      </c>
      <c r="F27" s="8">
        <v>788.75388733595742</v>
      </c>
      <c r="G27" s="8">
        <v>736.58708733595745</v>
      </c>
      <c r="H27" s="8">
        <v>639.87431733595747</v>
      </c>
      <c r="I27" s="8">
        <v>549.72398733595742</v>
      </c>
      <c r="J27" s="8">
        <v>481.1269573359574</v>
      </c>
      <c r="K27" s="8">
        <v>213.05665733595742</v>
      </c>
      <c r="L27" s="8">
        <v>212.33084733595743</v>
      </c>
      <c r="M27" s="8">
        <v>413.10052733595739</v>
      </c>
      <c r="N27" s="8">
        <v>422.86221733595744</v>
      </c>
      <c r="O27" s="8">
        <v>1044.4174073359573</v>
      </c>
      <c r="P27" s="8">
        <v>407.97776733595742</v>
      </c>
      <c r="Q27" s="8">
        <v>406.80446733595744</v>
      </c>
      <c r="R27" s="8">
        <v>395.36302733595744</v>
      </c>
      <c r="S27" s="8">
        <v>397.92344733595741</v>
      </c>
      <c r="T27" s="8">
        <v>1064.7553573359573</v>
      </c>
      <c r="U27" s="8">
        <v>441.3918373359574</v>
      </c>
      <c r="V27" s="8">
        <v>577.51873733595744</v>
      </c>
      <c r="W27" s="8">
        <v>67.892017335957405</v>
      </c>
      <c r="X27" s="8">
        <v>44.469157335957405</v>
      </c>
      <c r="Y27" s="8">
        <v>691.93041733595737</v>
      </c>
    </row>
    <row r="28" spans="1:33" ht="15.75" x14ac:dyDescent="0.2">
      <c r="A28" s="7">
        <v>17</v>
      </c>
      <c r="B28" s="8">
        <v>747.32320733595748</v>
      </c>
      <c r="C28" s="8">
        <v>730.86588733595738</v>
      </c>
      <c r="D28" s="8">
        <v>724.37592733595739</v>
      </c>
      <c r="E28" s="8">
        <v>724.97646733595741</v>
      </c>
      <c r="F28" s="8">
        <v>777.01305733595746</v>
      </c>
      <c r="G28" s="8">
        <v>794.34223733595741</v>
      </c>
      <c r="H28" s="8">
        <v>878.66503733595744</v>
      </c>
      <c r="I28" s="8">
        <v>947.66388733595738</v>
      </c>
      <c r="J28" s="8">
        <v>1005.2325273359575</v>
      </c>
      <c r="K28" s="8">
        <v>993.01711733595744</v>
      </c>
      <c r="L28" s="8">
        <v>983.09636733595744</v>
      </c>
      <c r="M28" s="8">
        <v>986.36484733595739</v>
      </c>
      <c r="N28" s="8">
        <v>997.31439733595744</v>
      </c>
      <c r="O28" s="8">
        <v>1005.0400973359574</v>
      </c>
      <c r="P28" s="8">
        <v>1036.9151273359573</v>
      </c>
      <c r="Q28" s="8">
        <v>1050.0376473359572</v>
      </c>
      <c r="R28" s="8">
        <v>1046.2454973359572</v>
      </c>
      <c r="S28" s="8">
        <v>1045.3893573359574</v>
      </c>
      <c r="T28" s="8">
        <v>1011.2810673359575</v>
      </c>
      <c r="U28" s="8">
        <v>981.20865733595747</v>
      </c>
      <c r="V28" s="8">
        <v>934.01572733595742</v>
      </c>
      <c r="W28" s="8">
        <v>634.14339733595739</v>
      </c>
      <c r="X28" s="8">
        <v>725.72617733595746</v>
      </c>
      <c r="Y28" s="8">
        <v>772.71717733595744</v>
      </c>
    </row>
    <row r="29" spans="1:33" ht="15.75" x14ac:dyDescent="0.2">
      <c r="A29" s="7">
        <v>18</v>
      </c>
      <c r="B29" s="8">
        <v>768.22027733595746</v>
      </c>
      <c r="C29" s="8">
        <v>714.84546733595744</v>
      </c>
      <c r="D29" s="8">
        <v>721.83125733595739</v>
      </c>
      <c r="E29" s="8">
        <v>720.36843733595742</v>
      </c>
      <c r="F29" s="8">
        <v>775.45580733595739</v>
      </c>
      <c r="G29" s="8">
        <v>663.87357733595741</v>
      </c>
      <c r="H29" s="8">
        <v>644.95071733595739</v>
      </c>
      <c r="I29" s="8">
        <v>970.29500733595739</v>
      </c>
      <c r="J29" s="8">
        <v>1028.3073273359573</v>
      </c>
      <c r="K29" s="8">
        <v>1047.4424373359573</v>
      </c>
      <c r="L29" s="8">
        <v>601.6892773359574</v>
      </c>
      <c r="M29" s="8">
        <v>595.39597733595747</v>
      </c>
      <c r="N29" s="8">
        <v>1029.1358573359573</v>
      </c>
      <c r="O29" s="8">
        <v>1039.6889673359574</v>
      </c>
      <c r="P29" s="8">
        <v>1068.5048573359572</v>
      </c>
      <c r="Q29" s="8">
        <v>1077.5684373359572</v>
      </c>
      <c r="R29" s="8">
        <v>1064.3300573359572</v>
      </c>
      <c r="S29" s="8">
        <v>1040.3669373359573</v>
      </c>
      <c r="T29" s="8">
        <v>1015.4604673359574</v>
      </c>
      <c r="U29" s="8">
        <v>994.67121733595741</v>
      </c>
      <c r="V29" s="8">
        <v>602.45126733595737</v>
      </c>
      <c r="W29" s="8">
        <v>619.51576733595743</v>
      </c>
      <c r="X29" s="8">
        <v>444.31721733595742</v>
      </c>
      <c r="Y29" s="8">
        <v>777.00742733595746</v>
      </c>
    </row>
    <row r="30" spans="1:33" ht="15.75" x14ac:dyDescent="0.2">
      <c r="A30" s="7">
        <v>19</v>
      </c>
      <c r="B30" s="8">
        <v>758.87881733595736</v>
      </c>
      <c r="C30" s="8">
        <v>725.90096733595738</v>
      </c>
      <c r="D30" s="8">
        <v>719.79339733595737</v>
      </c>
      <c r="E30" s="8">
        <v>724.31498733595743</v>
      </c>
      <c r="F30" s="8">
        <v>777.55995733595739</v>
      </c>
      <c r="G30" s="8">
        <v>786.07257733595748</v>
      </c>
      <c r="H30" s="8">
        <v>737.39027733595742</v>
      </c>
      <c r="I30" s="8">
        <v>643.85708733595743</v>
      </c>
      <c r="J30" s="8">
        <v>983.22086733595745</v>
      </c>
      <c r="K30" s="8">
        <v>988.83115733595741</v>
      </c>
      <c r="L30" s="8">
        <v>616.36733733595747</v>
      </c>
      <c r="M30" s="8">
        <v>992.37005733595743</v>
      </c>
      <c r="N30" s="8">
        <v>975.3847473359574</v>
      </c>
      <c r="O30" s="8">
        <v>986.12478733595742</v>
      </c>
      <c r="P30" s="8">
        <v>1017.2240873359574</v>
      </c>
      <c r="Q30" s="8">
        <v>1037.3711873359573</v>
      </c>
      <c r="R30" s="8">
        <v>1045.1941373359573</v>
      </c>
      <c r="S30" s="8">
        <v>1038.9031873359572</v>
      </c>
      <c r="T30" s="8">
        <v>985.41341733595743</v>
      </c>
      <c r="U30" s="8">
        <v>967.47529733595741</v>
      </c>
      <c r="V30" s="8">
        <v>598.8301273359574</v>
      </c>
      <c r="W30" s="8">
        <v>616.48036733595745</v>
      </c>
      <c r="X30" s="8">
        <v>688.16844733595747</v>
      </c>
      <c r="Y30" s="8">
        <v>775.16625733595743</v>
      </c>
    </row>
    <row r="31" spans="1:33" ht="15.75" x14ac:dyDescent="0.2">
      <c r="A31" s="7">
        <v>20</v>
      </c>
      <c r="B31" s="8">
        <v>777.72159733595743</v>
      </c>
      <c r="C31" s="8">
        <v>790.68352733595736</v>
      </c>
      <c r="D31" s="8">
        <v>771.82282733595741</v>
      </c>
      <c r="E31" s="8">
        <v>773.35051733595742</v>
      </c>
      <c r="F31" s="8">
        <v>828.6600973359574</v>
      </c>
      <c r="G31" s="8">
        <v>969.02839733595738</v>
      </c>
      <c r="H31" s="8">
        <v>1098.3733673359573</v>
      </c>
      <c r="I31" s="8">
        <v>1248.9939073359574</v>
      </c>
      <c r="J31" s="8">
        <v>1289.5833073359572</v>
      </c>
      <c r="K31" s="8">
        <v>1312.3528573359572</v>
      </c>
      <c r="L31" s="8">
        <v>1281.8661473359573</v>
      </c>
      <c r="M31" s="8">
        <v>1282.8937573359574</v>
      </c>
      <c r="N31" s="8">
        <v>1268.4254273359572</v>
      </c>
      <c r="O31" s="8">
        <v>1281.3291073359574</v>
      </c>
      <c r="P31" s="8">
        <v>1301.4390573359574</v>
      </c>
      <c r="Q31" s="8">
        <v>1255.7641873359573</v>
      </c>
      <c r="R31" s="8">
        <v>1257.2760773359573</v>
      </c>
      <c r="S31" s="8">
        <v>1226.7331573359572</v>
      </c>
      <c r="T31" s="8">
        <v>1251.2695873359573</v>
      </c>
      <c r="U31" s="8">
        <v>1185.3778773359572</v>
      </c>
      <c r="V31" s="8">
        <v>1125.7951673359573</v>
      </c>
      <c r="W31" s="8">
        <v>1087.9306673359572</v>
      </c>
      <c r="X31" s="8">
        <v>939.20446733595747</v>
      </c>
      <c r="Y31" s="8">
        <v>887.10067733595747</v>
      </c>
    </row>
    <row r="32" spans="1:33" ht="15.75" x14ac:dyDescent="0.2">
      <c r="A32" s="7">
        <v>21</v>
      </c>
      <c r="B32" s="8">
        <v>764.69979733595744</v>
      </c>
      <c r="C32" s="8">
        <v>782.7455173359574</v>
      </c>
      <c r="D32" s="8">
        <v>782.08388733595746</v>
      </c>
      <c r="E32" s="8">
        <v>727.26749733595739</v>
      </c>
      <c r="F32" s="8">
        <v>776.40768733595746</v>
      </c>
      <c r="G32" s="8">
        <v>785.39984733595747</v>
      </c>
      <c r="H32" s="8">
        <v>854.41430733595746</v>
      </c>
      <c r="I32" s="8">
        <v>894.64113733595741</v>
      </c>
      <c r="J32" s="8">
        <v>965.44996733595747</v>
      </c>
      <c r="K32" s="8">
        <v>1006.1310573359574</v>
      </c>
      <c r="L32" s="8">
        <v>1049.3274073359573</v>
      </c>
      <c r="M32" s="8">
        <v>1014.6354573359574</v>
      </c>
      <c r="N32" s="8">
        <v>1050.9413973359574</v>
      </c>
      <c r="O32" s="8">
        <v>1016.6913173359574</v>
      </c>
      <c r="P32" s="8">
        <v>1029.3439073359573</v>
      </c>
      <c r="Q32" s="8">
        <v>1084.9585673359572</v>
      </c>
      <c r="R32" s="8">
        <v>1135.2420073359574</v>
      </c>
      <c r="S32" s="8">
        <v>1128.8448373359572</v>
      </c>
      <c r="T32" s="8">
        <v>1114.3385073359573</v>
      </c>
      <c r="U32" s="8">
        <v>1101.3485873359573</v>
      </c>
      <c r="V32" s="8">
        <v>1013.3664573359574</v>
      </c>
      <c r="W32" s="8">
        <v>944.27101733595737</v>
      </c>
      <c r="X32" s="8">
        <v>845.08816733595745</v>
      </c>
      <c r="Y32" s="8">
        <v>782.6207873359574</v>
      </c>
    </row>
    <row r="33" spans="1:28" ht="15.75" x14ac:dyDescent="0.2">
      <c r="A33" s="7">
        <v>22</v>
      </c>
      <c r="B33" s="8">
        <v>761.11783733595746</v>
      </c>
      <c r="C33" s="8">
        <v>734.62640733595742</v>
      </c>
      <c r="D33" s="8">
        <v>726.40927733595743</v>
      </c>
      <c r="E33" s="8">
        <v>725.54442733595738</v>
      </c>
      <c r="F33" s="8">
        <v>728.36903733595739</v>
      </c>
      <c r="G33" s="8">
        <v>785.12126733595744</v>
      </c>
      <c r="H33" s="8">
        <v>856.63955733595742</v>
      </c>
      <c r="I33" s="8">
        <v>885.44843733595746</v>
      </c>
      <c r="J33" s="8">
        <v>980.10199733595744</v>
      </c>
      <c r="K33" s="8">
        <v>1015.5007973359574</v>
      </c>
      <c r="L33" s="8">
        <v>1046.5593373359573</v>
      </c>
      <c r="M33" s="8">
        <v>1047.3518673359572</v>
      </c>
      <c r="N33" s="8">
        <v>1050.3782873359573</v>
      </c>
      <c r="O33" s="8">
        <v>1058.3131073359573</v>
      </c>
      <c r="P33" s="8">
        <v>1083.7575273359573</v>
      </c>
      <c r="Q33" s="8">
        <v>1062.6267673359573</v>
      </c>
      <c r="R33" s="8">
        <v>1136.6101073359573</v>
      </c>
      <c r="S33" s="8">
        <v>1155.8523873359572</v>
      </c>
      <c r="T33" s="8">
        <v>1099.5230573359572</v>
      </c>
      <c r="U33" s="8">
        <v>1085.0834673359573</v>
      </c>
      <c r="V33" s="8">
        <v>1072.6719673359573</v>
      </c>
      <c r="W33" s="8">
        <v>913.96578733595743</v>
      </c>
      <c r="X33" s="8">
        <v>860.60204733595742</v>
      </c>
      <c r="Y33" s="8">
        <v>800.73995733595746</v>
      </c>
    </row>
    <row r="34" spans="1:28" s="12" customFormat="1" ht="15.75" x14ac:dyDescent="0.2">
      <c r="A34" s="7">
        <v>23</v>
      </c>
      <c r="B34" s="8">
        <v>753.44515733595745</v>
      </c>
      <c r="C34" s="8">
        <v>727.68425733595745</v>
      </c>
      <c r="D34" s="8">
        <v>726.61321733595742</v>
      </c>
      <c r="E34" s="8">
        <v>721.3170673359574</v>
      </c>
      <c r="F34" s="8">
        <v>737.66295733595746</v>
      </c>
      <c r="G34" s="8">
        <v>827.88250733595737</v>
      </c>
      <c r="H34" s="8">
        <v>911.69527733595737</v>
      </c>
      <c r="I34" s="8">
        <v>1012.7509573359574</v>
      </c>
      <c r="J34" s="8">
        <v>1037.4958673359572</v>
      </c>
      <c r="K34" s="8">
        <v>993.49291733595737</v>
      </c>
      <c r="L34" s="8">
        <v>968.05600733595747</v>
      </c>
      <c r="M34" s="8">
        <v>936.06702733595739</v>
      </c>
      <c r="N34" s="8">
        <v>932.10208733595744</v>
      </c>
      <c r="O34" s="8">
        <v>962.77594733595743</v>
      </c>
      <c r="P34" s="8">
        <v>1003.6557673359574</v>
      </c>
      <c r="Q34" s="8">
        <v>1014.6196173359574</v>
      </c>
      <c r="R34" s="8">
        <v>1017.7831373359575</v>
      </c>
      <c r="S34" s="8">
        <v>1019.0071173359574</v>
      </c>
      <c r="T34" s="8">
        <v>955.19504733595738</v>
      </c>
      <c r="U34" s="8">
        <v>938.46513733595737</v>
      </c>
      <c r="V34" s="8">
        <v>896.84168733595743</v>
      </c>
      <c r="W34" s="8">
        <v>835.41182733595747</v>
      </c>
      <c r="X34" s="8">
        <v>775.19880733595744</v>
      </c>
      <c r="Y34" s="8">
        <v>728.03372733595745</v>
      </c>
    </row>
    <row r="35" spans="1:28" ht="14.25" customHeight="1" x14ac:dyDescent="0.2">
      <c r="A35" s="7">
        <v>24</v>
      </c>
      <c r="B35" s="8">
        <v>718.68421733595744</v>
      </c>
      <c r="C35" s="8">
        <v>721.30219733595743</v>
      </c>
      <c r="D35" s="8">
        <v>718.38365733595742</v>
      </c>
      <c r="E35" s="8">
        <v>719.04422733595743</v>
      </c>
      <c r="F35" s="8">
        <v>737.11782733595737</v>
      </c>
      <c r="G35" s="8">
        <v>834.49673733595739</v>
      </c>
      <c r="H35" s="8">
        <v>880.74038733595739</v>
      </c>
      <c r="I35" s="8">
        <v>997.35901733595745</v>
      </c>
      <c r="J35" s="8">
        <v>1020.0813773359574</v>
      </c>
      <c r="K35" s="8">
        <v>1013.9945873359575</v>
      </c>
      <c r="L35" s="8">
        <v>937.44333733595738</v>
      </c>
      <c r="M35" s="8">
        <v>935.64374733595741</v>
      </c>
      <c r="N35" s="8">
        <v>930.25952733595739</v>
      </c>
      <c r="O35" s="8">
        <v>982.65164733595748</v>
      </c>
      <c r="P35" s="8">
        <v>1021.0055773359575</v>
      </c>
      <c r="Q35" s="8">
        <v>1036.3955373359572</v>
      </c>
      <c r="R35" s="8">
        <v>1036.1532173359574</v>
      </c>
      <c r="S35" s="8">
        <v>945.67579733595744</v>
      </c>
      <c r="T35" s="8">
        <v>766.31386733595741</v>
      </c>
      <c r="U35" s="8">
        <v>757.33197733595739</v>
      </c>
      <c r="V35" s="8">
        <v>766.79858733595745</v>
      </c>
      <c r="W35" s="8">
        <v>766.56208733595747</v>
      </c>
      <c r="X35" s="8">
        <v>739.28640733595739</v>
      </c>
      <c r="Y35" s="8">
        <v>727.41274733595742</v>
      </c>
      <c r="AB35" s="12"/>
    </row>
    <row r="36" spans="1:28" ht="15.75" x14ac:dyDescent="0.2">
      <c r="A36" s="7">
        <v>25</v>
      </c>
      <c r="B36" s="8">
        <v>727.58158733595747</v>
      </c>
      <c r="C36" s="8">
        <v>726.47056733595741</v>
      </c>
      <c r="D36" s="8">
        <v>719.62368733595747</v>
      </c>
      <c r="E36" s="8">
        <v>720.87811733595743</v>
      </c>
      <c r="F36" s="8">
        <v>746.48199733595743</v>
      </c>
      <c r="G36" s="8">
        <v>791.57279733595738</v>
      </c>
      <c r="H36" s="8">
        <v>842.99834733595742</v>
      </c>
      <c r="I36" s="8">
        <v>944.52132733595738</v>
      </c>
      <c r="J36" s="8">
        <v>977.86819733595746</v>
      </c>
      <c r="K36" s="8">
        <v>973.91215733595743</v>
      </c>
      <c r="L36" s="8">
        <v>959.51242733595745</v>
      </c>
      <c r="M36" s="8">
        <v>959.36185733595744</v>
      </c>
      <c r="N36" s="8">
        <v>911.89344733595738</v>
      </c>
      <c r="O36" s="8">
        <v>960.70118733595746</v>
      </c>
      <c r="P36" s="8">
        <v>979.80236733595746</v>
      </c>
      <c r="Q36" s="8">
        <v>989.49528733595741</v>
      </c>
      <c r="R36" s="8">
        <v>991.4884473359574</v>
      </c>
      <c r="S36" s="8">
        <v>974.61413733595737</v>
      </c>
      <c r="T36" s="8">
        <v>902.71196733595741</v>
      </c>
      <c r="U36" s="8">
        <v>805.15312733595738</v>
      </c>
      <c r="V36" s="8">
        <v>787.18075733595742</v>
      </c>
      <c r="W36" s="8">
        <v>774.65223733595747</v>
      </c>
      <c r="X36" s="8">
        <v>736.55324733595739</v>
      </c>
      <c r="Y36" s="8">
        <v>727.46695733595743</v>
      </c>
    </row>
    <row r="37" spans="1:28" ht="15.75" x14ac:dyDescent="0.2">
      <c r="A37" s="7">
        <v>26</v>
      </c>
      <c r="B37" s="8">
        <v>728.29130733595741</v>
      </c>
      <c r="C37" s="8">
        <v>728.1453273359574</v>
      </c>
      <c r="D37" s="8">
        <v>722.39805733595745</v>
      </c>
      <c r="E37" s="8">
        <v>727.60686733595742</v>
      </c>
      <c r="F37" s="8">
        <v>753.13152733595746</v>
      </c>
      <c r="G37" s="8">
        <v>791.5484273359574</v>
      </c>
      <c r="H37" s="8">
        <v>857.05305733595742</v>
      </c>
      <c r="I37" s="8">
        <v>926.45150733595744</v>
      </c>
      <c r="J37" s="8">
        <v>924.50193733595745</v>
      </c>
      <c r="K37" s="8">
        <v>922.08763733595742</v>
      </c>
      <c r="L37" s="8">
        <v>920.43537733595747</v>
      </c>
      <c r="M37" s="8">
        <v>944.62325733595742</v>
      </c>
      <c r="N37" s="8">
        <v>931.51914733595743</v>
      </c>
      <c r="O37" s="8">
        <v>947.99160733595738</v>
      </c>
      <c r="P37" s="8">
        <v>972.25635733595743</v>
      </c>
      <c r="Q37" s="8">
        <v>973.57642733595742</v>
      </c>
      <c r="R37" s="8">
        <v>974.72719733595738</v>
      </c>
      <c r="S37" s="8">
        <v>944.22605733595742</v>
      </c>
      <c r="T37" s="8">
        <v>899.77184733595743</v>
      </c>
      <c r="U37" s="8">
        <v>816.71666733595737</v>
      </c>
      <c r="V37" s="8">
        <v>787.26212733595742</v>
      </c>
      <c r="W37" s="8">
        <v>776.94681733595746</v>
      </c>
      <c r="X37" s="8">
        <v>748.88017733595746</v>
      </c>
      <c r="Y37" s="8">
        <v>734.37580733595746</v>
      </c>
    </row>
    <row r="38" spans="1:28" ht="15" customHeight="1" x14ac:dyDescent="0.2">
      <c r="A38" s="7">
        <v>27</v>
      </c>
      <c r="B38" s="8">
        <v>724.70134733595739</v>
      </c>
      <c r="C38" s="8">
        <v>723.10884733595742</v>
      </c>
      <c r="D38" s="8">
        <v>689.94604733595747</v>
      </c>
      <c r="E38" s="8">
        <v>707.24826733595739</v>
      </c>
      <c r="F38" s="8">
        <v>735.01487733595741</v>
      </c>
      <c r="G38" s="8">
        <v>777.44674733595741</v>
      </c>
      <c r="H38" s="8">
        <v>825.62225733595744</v>
      </c>
      <c r="I38" s="8">
        <v>900.02158733595741</v>
      </c>
      <c r="J38" s="8">
        <v>902.33368733595739</v>
      </c>
      <c r="K38" s="8">
        <v>896.76034733595748</v>
      </c>
      <c r="L38" s="8">
        <v>892.87975733595738</v>
      </c>
      <c r="M38" s="8">
        <v>953.62321733595741</v>
      </c>
      <c r="N38" s="8">
        <v>931.8461573359574</v>
      </c>
      <c r="O38" s="8">
        <v>947.92101733595746</v>
      </c>
      <c r="P38" s="8">
        <v>978.72305733595738</v>
      </c>
      <c r="Q38" s="8">
        <v>990.26721733595741</v>
      </c>
      <c r="R38" s="8">
        <v>992.13764733595747</v>
      </c>
      <c r="S38" s="8">
        <v>931.59353733595742</v>
      </c>
      <c r="T38" s="8">
        <v>895.27452733595737</v>
      </c>
      <c r="U38" s="8">
        <v>821.81770733595738</v>
      </c>
      <c r="V38" s="8">
        <v>817.83254733595743</v>
      </c>
      <c r="W38" s="8">
        <v>828.19573733595746</v>
      </c>
      <c r="X38" s="8">
        <v>788.72176733595745</v>
      </c>
      <c r="Y38" s="8">
        <v>763.57030733595741</v>
      </c>
    </row>
    <row r="39" spans="1:28" ht="15.75" x14ac:dyDescent="0.2">
      <c r="A39" s="7">
        <v>28</v>
      </c>
      <c r="B39" s="8">
        <v>758.28956733595737</v>
      </c>
      <c r="C39" s="8">
        <v>735.53433733595739</v>
      </c>
      <c r="D39" s="8">
        <v>724.83918733595738</v>
      </c>
      <c r="E39" s="8">
        <v>723.11555733595742</v>
      </c>
      <c r="F39" s="8">
        <v>723.6200673359574</v>
      </c>
      <c r="G39" s="8">
        <v>737.7352973359574</v>
      </c>
      <c r="H39" s="8">
        <v>857.45391733595739</v>
      </c>
      <c r="I39" s="8">
        <v>913.41334733595738</v>
      </c>
      <c r="J39" s="8">
        <v>975.96488733595743</v>
      </c>
      <c r="K39" s="8">
        <v>1031.8473273359573</v>
      </c>
      <c r="L39" s="8">
        <v>1000.7608073359575</v>
      </c>
      <c r="M39" s="8">
        <v>1016.9031173359574</v>
      </c>
      <c r="N39" s="8">
        <v>985.02841733595744</v>
      </c>
      <c r="O39" s="8">
        <v>1012.2106073359574</v>
      </c>
      <c r="P39" s="8">
        <v>1059.4104073359574</v>
      </c>
      <c r="Q39" s="8">
        <v>1003.3680673359574</v>
      </c>
      <c r="R39" s="8">
        <v>1021.6908473359574</v>
      </c>
      <c r="S39" s="8">
        <v>962.15639733595742</v>
      </c>
      <c r="T39" s="8">
        <v>954.33597733595741</v>
      </c>
      <c r="U39" s="8">
        <v>882.1882873359574</v>
      </c>
      <c r="V39" s="8">
        <v>861.9071273359574</v>
      </c>
      <c r="W39" s="8">
        <v>876.63534733595748</v>
      </c>
      <c r="X39" s="8">
        <v>779.44214733595743</v>
      </c>
      <c r="Y39" s="8">
        <v>734.94073733595746</v>
      </c>
    </row>
    <row r="40" spans="1:28" ht="15.75" x14ac:dyDescent="0.2">
      <c r="A40" s="7">
        <v>29</v>
      </c>
      <c r="B40" s="8">
        <v>776.79728733595744</v>
      </c>
      <c r="C40" s="8">
        <v>725.30546733595747</v>
      </c>
      <c r="D40" s="8">
        <v>722.70066733595741</v>
      </c>
      <c r="E40" s="8">
        <v>700.33274733595738</v>
      </c>
      <c r="F40" s="8">
        <v>698.77735733595739</v>
      </c>
      <c r="G40" s="8">
        <v>757.4997073359574</v>
      </c>
      <c r="H40" s="8">
        <v>784.06447733595746</v>
      </c>
      <c r="I40" s="8">
        <v>792.40813733595746</v>
      </c>
      <c r="J40" s="8">
        <v>842.96605733595743</v>
      </c>
      <c r="K40" s="8">
        <v>880.73079733595739</v>
      </c>
      <c r="L40" s="8">
        <v>888.49092733595739</v>
      </c>
      <c r="M40" s="8">
        <v>898.22049733595748</v>
      </c>
      <c r="N40" s="8">
        <v>888.09706733595738</v>
      </c>
      <c r="O40" s="8">
        <v>902.02787733595744</v>
      </c>
      <c r="P40" s="8">
        <v>935.31225733595738</v>
      </c>
      <c r="Q40" s="8">
        <v>946.05712733595738</v>
      </c>
      <c r="R40" s="8">
        <v>971.37501733595741</v>
      </c>
      <c r="S40" s="8">
        <v>930.38188733595746</v>
      </c>
      <c r="T40" s="8">
        <v>906.82943733595744</v>
      </c>
      <c r="U40" s="8">
        <v>873.39747733595743</v>
      </c>
      <c r="V40" s="8">
        <v>852.59595733595745</v>
      </c>
      <c r="W40" s="8">
        <v>833.62537733595741</v>
      </c>
      <c r="X40" s="8">
        <v>793.13558733595744</v>
      </c>
      <c r="Y40" s="8">
        <v>785.34835733595742</v>
      </c>
    </row>
    <row r="41" spans="1:28" ht="15.75" x14ac:dyDescent="0.2">
      <c r="A41" s="7">
        <v>30</v>
      </c>
      <c r="B41" s="8">
        <v>743.13476733595746</v>
      </c>
      <c r="C41" s="8">
        <v>731.06702733595739</v>
      </c>
      <c r="D41" s="8">
        <v>726.0822873359574</v>
      </c>
      <c r="E41" s="8">
        <v>729.91631733595739</v>
      </c>
      <c r="F41" s="8">
        <v>766.61424733595743</v>
      </c>
      <c r="G41" s="8">
        <v>836.45146733595743</v>
      </c>
      <c r="H41" s="8">
        <v>904.31462733595743</v>
      </c>
      <c r="I41" s="8">
        <v>945.40878733595741</v>
      </c>
      <c r="J41" s="8">
        <v>961.97729733595747</v>
      </c>
      <c r="K41" s="8">
        <v>952.65054733595741</v>
      </c>
      <c r="L41" s="8">
        <v>939.91766733595739</v>
      </c>
      <c r="M41" s="8">
        <v>957.74729733595746</v>
      </c>
      <c r="N41" s="8">
        <v>940.79520733595746</v>
      </c>
      <c r="O41" s="8">
        <v>945.57910733595747</v>
      </c>
      <c r="P41" s="8">
        <v>975.51284733595742</v>
      </c>
      <c r="Q41" s="8">
        <v>1000.8653773359574</v>
      </c>
      <c r="R41" s="8">
        <v>1002.7983773359574</v>
      </c>
      <c r="S41" s="8">
        <v>915.41344733595747</v>
      </c>
      <c r="T41" s="8">
        <v>900.75968733595744</v>
      </c>
      <c r="U41" s="8">
        <v>881.64821733595738</v>
      </c>
      <c r="V41" s="8">
        <v>854.53036733595741</v>
      </c>
      <c r="W41" s="8">
        <v>822.22321733595743</v>
      </c>
      <c r="X41" s="8">
        <v>794.41387733595741</v>
      </c>
      <c r="Y41" s="8">
        <v>768.97297733595747</v>
      </c>
    </row>
    <row r="42" spans="1:28" ht="15.75" x14ac:dyDescent="0.2">
      <c r="A42" s="7">
        <v>31</v>
      </c>
      <c r="B42" s="8">
        <v>769.97297733595747</v>
      </c>
      <c r="C42" s="8">
        <v>770.97297733595747</v>
      </c>
      <c r="D42" s="8">
        <v>771.97297733595747</v>
      </c>
      <c r="E42" s="8">
        <v>772.97297733595747</v>
      </c>
      <c r="F42" s="8">
        <v>773.97297733595747</v>
      </c>
      <c r="G42" s="8">
        <v>774.97297733595747</v>
      </c>
      <c r="H42" s="8">
        <v>775.97297733595747</v>
      </c>
      <c r="I42" s="8">
        <v>776.97297733595747</v>
      </c>
      <c r="J42" s="8">
        <v>777.97297733595747</v>
      </c>
      <c r="K42" s="8">
        <v>778.97297733595747</v>
      </c>
      <c r="L42" s="8">
        <v>779.97297733595747</v>
      </c>
      <c r="M42" s="8">
        <v>780.97297733595747</v>
      </c>
      <c r="N42" s="8">
        <v>781.97297733595747</v>
      </c>
      <c r="O42" s="8">
        <v>782.97297733595747</v>
      </c>
      <c r="P42" s="8">
        <v>783.97297733595747</v>
      </c>
      <c r="Q42" s="8">
        <v>784.97297733595747</v>
      </c>
      <c r="R42" s="8">
        <v>785.97297733595747</v>
      </c>
      <c r="S42" s="8">
        <v>786.97297733595747</v>
      </c>
      <c r="T42" s="8">
        <v>787.97297733595747</v>
      </c>
      <c r="U42" s="8">
        <v>788.97297733595747</v>
      </c>
      <c r="V42" s="8">
        <v>789.97297733595747</v>
      </c>
      <c r="W42" s="8">
        <v>790.97297733595747</v>
      </c>
      <c r="X42" s="8">
        <v>791.97297733595747</v>
      </c>
      <c r="Y42" s="8">
        <v>792.97297733595747</v>
      </c>
    </row>
    <row r="43" spans="1:28" ht="15.75" x14ac:dyDescent="0.2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5" spans="1:28" s="21" customFormat="1" ht="15.75" x14ac:dyDescent="0.25">
      <c r="A45" s="310" t="s">
        <v>73</v>
      </c>
      <c r="B45" s="310"/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9">
        <v>438.92417235537101</v>
      </c>
      <c r="O45" s="319"/>
      <c r="P45" s="171"/>
      <c r="Q45" s="171"/>
      <c r="R45" s="171"/>
      <c r="S45" s="171"/>
      <c r="T45" s="171"/>
      <c r="U45" s="171"/>
      <c r="V45" s="171"/>
      <c r="W45" s="171"/>
      <c r="X45" s="171"/>
      <c r="Y45" s="171"/>
    </row>
    <row r="46" spans="1:28" ht="15.75" x14ac:dyDescent="0.25">
      <c r="A46" s="3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8" ht="15.75" x14ac:dyDescent="0.25">
      <c r="A47" s="311"/>
      <c r="B47" s="312"/>
      <c r="C47" s="312"/>
      <c r="D47" s="312"/>
      <c r="E47" s="312"/>
      <c r="F47" s="312"/>
      <c r="G47" s="312"/>
      <c r="H47" s="312"/>
      <c r="I47" s="312"/>
      <c r="J47" s="313"/>
      <c r="K47" s="317" t="s">
        <v>13</v>
      </c>
      <c r="L47" s="317"/>
      <c r="M47" s="317"/>
      <c r="N47" s="317"/>
      <c r="O47" s="3"/>
      <c r="P47" s="3"/>
      <c r="Q47" s="3"/>
      <c r="R47" s="3"/>
      <c r="S47" s="3"/>
      <c r="T47" s="3"/>
      <c r="U47" s="172"/>
      <c r="V47" s="172"/>
      <c r="W47" s="172"/>
      <c r="X47" s="172"/>
      <c r="Y47" s="172"/>
    </row>
    <row r="48" spans="1:28" ht="15.75" x14ac:dyDescent="0.25">
      <c r="A48" s="314"/>
      <c r="B48" s="315"/>
      <c r="C48" s="315"/>
      <c r="D48" s="315"/>
      <c r="E48" s="315"/>
      <c r="F48" s="315"/>
      <c r="G48" s="315"/>
      <c r="H48" s="315"/>
      <c r="I48" s="315"/>
      <c r="J48" s="316"/>
      <c r="K48" s="318" t="s">
        <v>74</v>
      </c>
      <c r="L48" s="318"/>
      <c r="M48" s="318" t="s">
        <v>15</v>
      </c>
      <c r="N48" s="318"/>
      <c r="O48" s="3"/>
      <c r="P48" s="3"/>
      <c r="Q48" s="3"/>
      <c r="R48" s="172"/>
      <c r="S48" s="172"/>
      <c r="T48" s="172"/>
      <c r="U48" s="172"/>
      <c r="V48" s="172"/>
      <c r="W48" s="172"/>
      <c r="X48" s="172"/>
      <c r="Y48" s="172"/>
    </row>
    <row r="49" spans="1:25" ht="15.75" x14ac:dyDescent="0.25">
      <c r="A49" s="302" t="s">
        <v>75</v>
      </c>
      <c r="B49" s="303"/>
      <c r="C49" s="303"/>
      <c r="D49" s="303"/>
      <c r="E49" s="303"/>
      <c r="F49" s="303"/>
      <c r="G49" s="303"/>
      <c r="H49" s="303"/>
      <c r="I49" s="303"/>
      <c r="J49" s="304"/>
      <c r="K49" s="305">
        <v>1913.14</v>
      </c>
      <c r="L49" s="305"/>
      <c r="M49" s="306">
        <v>2077.1600000000003</v>
      </c>
      <c r="N49" s="307"/>
      <c r="O49" s="3"/>
      <c r="P49" s="3"/>
      <c r="Q49" s="3"/>
      <c r="R49" s="172"/>
      <c r="S49" s="172"/>
      <c r="T49" s="172"/>
      <c r="U49" s="172"/>
      <c r="V49" s="172"/>
      <c r="W49" s="172"/>
      <c r="X49" s="172"/>
      <c r="Y49" s="172"/>
    </row>
    <row r="50" spans="1:25" ht="15.75" x14ac:dyDescent="0.25">
      <c r="A50" s="302" t="s">
        <v>70</v>
      </c>
      <c r="B50" s="303"/>
      <c r="C50" s="303"/>
      <c r="D50" s="303"/>
      <c r="E50" s="303"/>
      <c r="F50" s="303"/>
      <c r="G50" s="303"/>
      <c r="H50" s="303"/>
      <c r="I50" s="303"/>
      <c r="J50" s="304"/>
      <c r="K50" s="305">
        <v>27.7</v>
      </c>
      <c r="L50" s="305"/>
      <c r="M50" s="305">
        <v>27.7</v>
      </c>
      <c r="N50" s="305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</row>
    <row r="63" spans="1:25" x14ac:dyDescent="0.2">
      <c r="A63" s="1"/>
      <c r="B63" s="1"/>
      <c r="C63" s="1"/>
    </row>
    <row r="64" spans="1:25" x14ac:dyDescent="0.2">
      <c r="A64" s="1"/>
      <c r="B64" s="1"/>
      <c r="C64" s="1"/>
    </row>
    <row r="65" spans="1:3" x14ac:dyDescent="0.2">
      <c r="A65" s="1"/>
      <c r="B65" s="1"/>
      <c r="C65" s="1"/>
    </row>
    <row r="66" spans="1:3" x14ac:dyDescent="0.2">
      <c r="A66" s="1"/>
      <c r="B66" s="1"/>
      <c r="C66" s="1"/>
    </row>
    <row r="67" spans="1:3" x14ac:dyDescent="0.2">
      <c r="A67" s="1"/>
      <c r="B67" s="1"/>
      <c r="C67" s="1"/>
    </row>
    <row r="68" spans="1:3" x14ac:dyDescent="0.2">
      <c r="A68" s="1"/>
      <c r="B68" s="1"/>
      <c r="C68" s="1"/>
    </row>
    <row r="69" spans="1:3" x14ac:dyDescent="0.2">
      <c r="A69" s="1"/>
      <c r="B69" s="1"/>
      <c r="C69" s="1"/>
    </row>
    <row r="70" spans="1:3" x14ac:dyDescent="0.2">
      <c r="A70" s="1"/>
      <c r="B70" s="1"/>
      <c r="C70" s="1"/>
    </row>
    <row r="71" spans="1:3" x14ac:dyDescent="0.2">
      <c r="A71" s="1"/>
      <c r="B71" s="1"/>
      <c r="C71" s="1"/>
    </row>
    <row r="72" spans="1:3" x14ac:dyDescent="0.2">
      <c r="A72" s="1"/>
      <c r="B72" s="1"/>
      <c r="C72" s="1"/>
    </row>
    <row r="73" spans="1:3" x14ac:dyDescent="0.2">
      <c r="A73" s="1"/>
      <c r="B73" s="1"/>
      <c r="C73" s="1"/>
    </row>
    <row r="74" spans="1:3" x14ac:dyDescent="0.2">
      <c r="A74" s="1"/>
      <c r="B74" s="1"/>
      <c r="C74" s="1"/>
    </row>
    <row r="75" spans="1:3" x14ac:dyDescent="0.2">
      <c r="A75" s="1"/>
      <c r="B75" s="1"/>
      <c r="C75" s="1"/>
    </row>
    <row r="76" spans="1:3" x14ac:dyDescent="0.2">
      <c r="A76" s="1"/>
      <c r="B76" s="1"/>
      <c r="C76" s="1"/>
    </row>
  </sheetData>
  <mergeCells count="21">
    <mergeCell ref="A10:A11"/>
    <mergeCell ref="B10:Y10"/>
    <mergeCell ref="A45:M45"/>
    <mergeCell ref="A47:J48"/>
    <mergeCell ref="K47:N47"/>
    <mergeCell ref="K48:L48"/>
    <mergeCell ref="M48:N48"/>
    <mergeCell ref="N45:O45"/>
    <mergeCell ref="A49:J49"/>
    <mergeCell ref="K49:L49"/>
    <mergeCell ref="M49:N49"/>
    <mergeCell ref="A50:J50"/>
    <mergeCell ref="K50:L50"/>
    <mergeCell ref="M50:N50"/>
    <mergeCell ref="A7:Y7"/>
    <mergeCell ref="A9:Y9"/>
    <mergeCell ref="A1:Y1"/>
    <mergeCell ref="A2:Y2"/>
    <mergeCell ref="A3:Y3"/>
    <mergeCell ref="A4:Y5"/>
    <mergeCell ref="A6:Y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 ЦК</vt:lpstr>
      <vt:lpstr>3 ЦК</vt:lpstr>
      <vt:lpstr>5 ЦК</vt:lpstr>
      <vt:lpstr>Потери</vt:lpstr>
      <vt:lpstr>3 ЦК (СЭС)</vt:lpstr>
      <vt:lpstr>'1 ЦК'!Область_печати</vt:lpstr>
      <vt:lpstr>'3 ЦК'!Область_печати</vt:lpstr>
      <vt:lpstr>'5 ЦК'!Область_печати</vt:lpstr>
      <vt:lpstr>Потери!Область_печати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dcterms:created xsi:type="dcterms:W3CDTF">2017-02-20T09:52:06Z</dcterms:created>
  <dcterms:modified xsi:type="dcterms:W3CDTF">2017-03-24T03:22:43Z</dcterms:modified>
</cp:coreProperties>
</file>