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25" windowWidth="24915" windowHeight="10935" activeTab="3"/>
  </bookViews>
  <sheets>
    <sheet name="1 ЦК" sheetId="1" r:id="rId1"/>
    <sheet name="3 ЦК" sheetId="2" r:id="rId2"/>
    <sheet name="5 ЦК" sheetId="3" r:id="rId3"/>
    <sheet name="3 ЦК (СЭС)" sheetId="5" r:id="rId4"/>
    <sheet name="Потери" sheetId="4" r:id="rId5"/>
  </sheets>
  <externalReferences>
    <externalReference r:id="rId6"/>
  </externalReferences>
  <definedNames>
    <definedName name="_fio1" localSheetId="3">#REF!</definedName>
    <definedName name="_fio1">#REF!</definedName>
    <definedName name="_fio2" localSheetId="3">#REF!</definedName>
    <definedName name="_fio2">#REF!</definedName>
    <definedName name="_tst1" localSheetId="3">#REF!</definedName>
    <definedName name="_tst1">#REF!</definedName>
    <definedName name="_tst2">#REF!</definedName>
    <definedName name="_tst3">#REF!</definedName>
    <definedName name="_tst4">#REF!</definedName>
    <definedName name="_tst5">#REF!</definedName>
    <definedName name="ADDR_OC">#REF!</definedName>
    <definedName name="buyer">#REF!</definedName>
    <definedName name="buyer_adr">#REF!</definedName>
    <definedName name="buyer_dog">#REF!</definedName>
    <definedName name="buyer_innkpp">#REF!</definedName>
    <definedName name="CAPT">#REF!</definedName>
    <definedName name="cargo">#REF!</definedName>
    <definedName name="duties1">#REF!</definedName>
    <definedName name="duties2">#REF!</definedName>
    <definedName name="FOR_PERIOD">#REF!</definedName>
    <definedName name="gtp">#REF!</definedName>
    <definedName name="lv_auth1">#REF!</definedName>
    <definedName name="lv_auth2">#REF!</definedName>
    <definedName name="main_table">#REF!</definedName>
    <definedName name="n_4" localSheetId="3">{"","стоz","двестиz","тристаz","четырестаz","пятьсотz","шестьсотz","семьсотz","восемьсотz","девятьсотz"}</definedName>
    <definedName name="n_4">{"","стоz","двестиz","тристаz","четырестаz","пятьсотz","шестьсотz","семьсотz","восемьсотz","девятьсотz"}</definedName>
    <definedName name="n0">"000000000000"&amp;MID(1/2,2,1)&amp;"00"</definedName>
    <definedName name="n0x">IF([1]!n_3=1,[1]!n_2,[1]!n_3&amp;[1]!n_1)</definedName>
    <definedName name="n1x">IF([1]!n_3=1,[1]!n_2,[1]!n_3&amp;'[1]перевод цифр'!n_5)</definedName>
    <definedName name="NAME_OC" localSheetId="3">#REF!</definedName>
    <definedName name="NAME_OC">#REF!</definedName>
    <definedName name="number_schet" localSheetId="3">#REF!</definedName>
    <definedName name="number_schet">#REF!</definedName>
    <definedName name="RANGE" localSheetId="3">#REF!</definedName>
    <definedName name="RANGE">#REF!</definedName>
    <definedName name="seller">#REF!</definedName>
    <definedName name="seller_adr">#REF!</definedName>
    <definedName name="seller_innkpp">#REF!</definedName>
    <definedName name="seller_name">#REF!</definedName>
    <definedName name="spell_sum">#REF!</definedName>
    <definedName name="subjects">#REF!</definedName>
    <definedName name="subsum_table">#REF!</definedName>
    <definedName name="TM" localSheetId="3">#REF!</definedName>
    <definedName name="TM">#REF!</definedName>
    <definedName name="VKBEZ">#REF!</definedName>
    <definedName name="_xlnm.Database">#REF!</definedName>
    <definedName name="мил" localSheetId="3">{0,"овz";1,"z";2,"аz";5,"овz"}</definedName>
    <definedName name="мил">{0,"овz";1,"z";2,"аz";5,"овz"}</definedName>
    <definedName name="_xlnm.Print_Area" localSheetId="0">'1 ЦК'!$A$1:$E$65</definedName>
    <definedName name="_xlnm.Print_Area" localSheetId="1">'3 ЦК'!$A$1:$D$79</definedName>
    <definedName name="_xlnm.Print_Area" localSheetId="3">'3 ЦК (СЭС)'!$A$1:$Y$50</definedName>
    <definedName name="_xlnm.Print_Area" localSheetId="2">'5 ЦК'!$A$1:$F$64</definedName>
    <definedName name="_xlnm.Print_Area" localSheetId="4">Потери!$A$1:$J$9</definedName>
    <definedName name="тыс" localSheetId="3">{0,"тысячz";1,"тысячаz";2,"тысячиz";5,"тысячz"}</definedName>
    <definedName name="тыс">{0,"тысячz";1,"тысячаz";2,"тысячиz";5,"тысячz"}</definedName>
  </definedNames>
  <calcPr calcId="145621"/>
</workbook>
</file>

<file path=xl/calcChain.xml><?xml version="1.0" encoding="utf-8"?>
<calcChain xmlns="http://schemas.openxmlformats.org/spreadsheetml/2006/main">
  <c r="A64" i="3" l="1"/>
  <c r="A63" i="3"/>
  <c r="E11" i="3"/>
  <c r="D26" i="3"/>
  <c r="J8" i="4" s="1"/>
  <c r="F25" i="3"/>
  <c r="E25" i="3"/>
  <c r="A4" i="3"/>
  <c r="J7" i="4" l="1"/>
  <c r="E12" i="3"/>
  <c r="F11" i="3"/>
  <c r="F12" i="3" s="1"/>
  <c r="E21" i="3"/>
  <c r="E15" i="3" s="1"/>
  <c r="E14" i="3" s="1"/>
  <c r="D25" i="3"/>
  <c r="D12" i="3"/>
  <c r="D14" i="3" l="1"/>
  <c r="D15" i="3" s="1"/>
  <c r="D21" i="3" s="1"/>
  <c r="F14" i="3"/>
  <c r="F15" i="3" s="1"/>
  <c r="F21" i="3" s="1"/>
</calcChain>
</file>

<file path=xl/sharedStrings.xml><?xml version="1.0" encoding="utf-8"?>
<sst xmlns="http://schemas.openxmlformats.org/spreadsheetml/2006/main" count="223" uniqueCount="77">
  <si>
    <t>Нерегулируемые цены на электрическую энергию (мощность),</t>
  </si>
  <si>
    <t>на территории Тюменской области, ХМАО и ЯНАО в сентябре 2015 года (прогноз)</t>
  </si>
  <si>
    <t>поставляемую ООО "Сургутэнергосбыт"</t>
  </si>
  <si>
    <t xml:space="preserve">на территории Тюменской области, ХМАО и ЯНАО в августе 2015 года (факт)                                                                                                                   </t>
  </si>
  <si>
    <t xml:space="preserve">по договорам энергоснабжения </t>
  </si>
  <si>
    <t>1. Первая ценовая категория</t>
  </si>
  <si>
    <t xml:space="preserve">Нерегулируемые цены в зоне деятельности 
ГП ОАО "Тюменская энергосбытовая компания" </t>
  </si>
  <si>
    <t>№№ п/п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</si>
  <si>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</si>
  <si>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Единица                             измерения</t>
  </si>
  <si>
    <t>Уровень напряжения</t>
  </si>
  <si>
    <t>СН2</t>
  </si>
  <si>
    <t>НН</t>
  </si>
  <si>
    <t>1</t>
  </si>
  <si>
    <t>Одноставочный тариф</t>
  </si>
  <si>
    <t>1.1</t>
  </si>
  <si>
    <t>ставка за энергию, в т.ч.</t>
  </si>
  <si>
    <t>руб./МВт*ч</t>
  </si>
  <si>
    <t>1.1.1</t>
  </si>
  <si>
    <t>средневзвешенная нерегулируемая цена на электрическую энергию (мощность)</t>
  </si>
  <si>
    <t>1.1.2</t>
  </si>
  <si>
    <t>плата за услуги, связанная с процессом снабжения электрической энергией (мощностью)</t>
  </si>
  <si>
    <t>Составляющие платы за услуги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</si>
  <si>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</si>
  <si>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</si>
  <si>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>Сбытовая надбавка ЭСК ООО "Сургутэнергосбыт"</t>
  </si>
  <si>
    <t>Сбытовая надбавка гарантирующего поставщика ОАО "Тюменская энергосбытовая компания"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</si>
  <si>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</si>
  <si>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Нерегулируемые цены в зоне деятельности  ГП ОАО "ЭК "Восток" </t>
  </si>
  <si>
    <t>Составляющие одноставочной платы за регулируемые услуги по ОАО "Тюменьэнергосбыт"</t>
  </si>
  <si>
    <t xml:space="preserve">Единые (котловые) тарифы на услуги по передаче электрической энергии, одноставочный тариф </t>
  </si>
  <si>
    <t>Сбытовая надбавка гарантирующего поставщика ЭСК ООО "Сургутэнергосбыт"</t>
  </si>
  <si>
    <t>Сбытовая надбавка гарантирующего поставщика ОАО «Тюменьэнергосбыт»</t>
  </si>
  <si>
    <t xml:space="preserve">Начальник </t>
  </si>
  <si>
    <t>планово-экономического отдела</t>
  </si>
  <si>
    <t>О.Ю.Стрельцова</t>
  </si>
  <si>
    <t>Рубан Е.Н.</t>
  </si>
  <si>
    <t>41 50 64</t>
  </si>
  <si>
    <t>2. Третья ценовая категория</t>
  </si>
  <si>
    <t>ВН</t>
  </si>
  <si>
    <t>СН-2</t>
  </si>
  <si>
    <t>3. Пятая ценовая категория</t>
  </si>
  <si>
    <t>Показатель                                                                             (цены указываются без НДС)</t>
  </si>
  <si>
    <t>Двухставочный тариф</t>
  </si>
  <si>
    <t>ставка за мощность, в т.ч.</t>
  </si>
  <si>
    <t>руб./МВт мес.</t>
  </si>
  <si>
    <t>средневзвешенная нерегулируемая цена на мощность</t>
  </si>
  <si>
    <t>1.2</t>
  </si>
  <si>
    <t>1.2.1</t>
  </si>
  <si>
    <t>средневзвешенная нерегулируемая цена на электрическую энергию</t>
  </si>
  <si>
    <t>1.2.2</t>
  </si>
  <si>
    <t>Величина платы за услуги, оказание которых неразрыво связано с процессом снабжения потребителей электрической энергией, цены (тарифы), котрые подлежат государственному регулированию и сбытовая надбавка энергосбытовой компании</t>
  </si>
  <si>
    <t>Наименование</t>
  </si>
  <si>
    <t>Одноставочная плата за услуги, связанная с процессом снабжения электрической энергией (мощностью)</t>
  </si>
  <si>
    <t xml:space="preserve">Двухставочный тариф на услуги по передаче электрической энергии, в т.ч. </t>
  </si>
  <si>
    <t>-ставка на содержание сетей</t>
  </si>
  <si>
    <t>руб./МВт.мес</t>
  </si>
  <si>
    <t>Показатели утвержденные решением РЭК №105 от 19.12.2014</t>
  </si>
  <si>
    <t>-ставка на оплату технологических потерь</t>
  </si>
  <si>
    <t xml:space="preserve">Сбытовая надбавка ООО "Сургутская энергосбытовая компания" </t>
  </si>
  <si>
    <t>Информация о расчёте нерегулируемой составляющей 
в ставке покупки потерь электроэнергии</t>
  </si>
  <si>
    <r>
      <rPr>
        <b/>
        <sz val="12"/>
        <color indexed="10"/>
        <rFont val="Arial"/>
        <family val="2"/>
        <charset val="204"/>
      </rPr>
      <t>август</t>
    </r>
    <r>
      <rPr>
        <b/>
        <sz val="12"/>
        <color indexed="8"/>
        <rFont val="Arial"/>
        <family val="2"/>
        <charset val="204"/>
      </rPr>
      <t xml:space="preserve"> 2015 года</t>
    </r>
  </si>
  <si>
    <t>Показатель</t>
  </si>
  <si>
    <t>Ед.изм.</t>
  </si>
  <si>
    <t xml:space="preserve">Цена </t>
  </si>
  <si>
    <t>Цена на электроэнергию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</si>
  <si>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</si>
  <si>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</si>
  <si>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>3. Третья ценовая категория</t>
  </si>
  <si>
    <t>Нерегулируемые цены в зоне деятельности ООО "Сургутэнергосбыт"</t>
  </si>
  <si>
    <t>1. Ставка за электрическую энергию, рублей/МВт*ч без НДС</t>
  </si>
  <si>
    <t>Дата</t>
  </si>
  <si>
    <t>Нерегулируемая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</si>
  <si>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2. Ставка за мощность, рублей/МВт в месяц без НДС</t>
  </si>
  <si>
    <t>СН1</t>
  </si>
  <si>
    <t>Одноставочный тариф на услуги по передаче электрической энергии, рублей/МВт*ч без НДС</t>
  </si>
  <si>
    <r>
      <t xml:space="preserve"> на территории Тюменской области, ХМАО и ЯНАО в августе 2015 года</t>
    </r>
    <r>
      <rPr>
        <sz val="14"/>
        <color indexed="8"/>
        <rFont val="Arial"/>
        <family val="2"/>
        <charset val="204"/>
      </rPr>
      <t xml:space="preserve"> (факт)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</si>
</sst>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_-* #,##0.000_р_._-;\-* #,##0.000_р_._-;_-* &quot;-&quot;??_р_._-;_-@_-"/>
    <numFmt numFmtId="166" formatCode="#,##0.000"/>
    <numFmt numFmtId="167" formatCode="0.000"/>
    <numFmt numFmtId="168" formatCode="_-* #,##0.000_р_._-;\-* #,##0.000_р_._-;_-* &quot;-&quot;???_р_._-;_-@_-"/>
    <numFmt numFmtId="169" formatCode="#,##0.000000"/>
    <numFmt numFmtId="170" formatCode="_-* #,##0_-;\-* #,##0_-;_-* &quot;-&quot;_-;_-@_-"/>
    <numFmt numFmtId="171" formatCode="_-* #,##0.00_-;\-* #,##0.00_-;_-* &quot;-&quot;??_-;_-@_-"/>
    <numFmt numFmtId="172" formatCode="_-&quot;Ј&quot;* #,##0_-;\-&quot;Ј&quot;* #,##0_-;_-&quot;Ј&quot;* &quot;-&quot;_-;_-@_-"/>
    <numFmt numFmtId="173" formatCode="_-&quot;Ј&quot;* #,##0.00_-;\-&quot;Ј&quot;* #,##0.00_-;_-&quot;Ј&quot;* &quot;-&quot;??_-;_-@_-"/>
    <numFmt numFmtId="174" formatCode="0.00_)"/>
    <numFmt numFmtId="175" formatCode="_(* #,##0.00_);_(* \(#,##0.00\);_(* &quot;-&quot;??_);_(@_)"/>
  </numFmts>
  <fonts count="6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b/>
      <sz val="10"/>
      <name val="Arial Cyr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rgb="FF0070C0"/>
      <name val="Arial Cyr"/>
      <charset val="204"/>
    </font>
    <font>
      <sz val="13"/>
      <color theme="1"/>
      <name val="Arial"/>
      <family val="2"/>
      <charset val="204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color indexed="10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color indexed="8"/>
      <name val="Verdana"/>
      <family val="2"/>
      <charset val="204"/>
    </font>
    <font>
      <sz val="12"/>
      <name val="Arial Cyr"/>
      <charset val="204"/>
    </font>
    <font>
      <sz val="10"/>
      <name val="Helv"/>
    </font>
    <font>
      <b/>
      <sz val="11"/>
      <color indexed="8"/>
      <name val="Calibri"/>
      <family val="2"/>
      <charset val="204"/>
    </font>
    <font>
      <sz val="10"/>
      <name val="Arial CYR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8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MS Sans Serif"/>
      <family val="2"/>
      <charset val="204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11"/>
      <color indexed="47"/>
      <name val="Calibri"/>
      <family val="2"/>
      <charset val="204"/>
    </font>
    <font>
      <sz val="14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8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435">
    <xf numFmtId="0" fontId="0" fillId="0" borderId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0" fontId="6" fillId="0" borderId="0"/>
    <xf numFmtId="44" fontId="4" fillId="0" borderId="0" applyFont="0" applyFill="0" applyBorder="0" applyAlignment="0" applyProtection="0"/>
    <xf numFmtId="0" fontId="26" fillId="0" borderId="0"/>
    <xf numFmtId="0" fontId="27" fillId="0" borderId="76" applyNumberFormat="0" applyFill="0" applyAlignment="0" applyProtection="0"/>
    <xf numFmtId="0" fontId="4" fillId="0" borderId="0"/>
    <xf numFmtId="0" fontId="4" fillId="0" borderId="0"/>
    <xf numFmtId="0" fontId="28" fillId="0" borderId="0"/>
    <xf numFmtId="0" fontId="28" fillId="0" borderId="0"/>
    <xf numFmtId="4" fontId="29" fillId="0" borderId="0">
      <alignment vertical="center"/>
    </xf>
    <xf numFmtId="0" fontId="26" fillId="0" borderId="0"/>
    <xf numFmtId="0" fontId="28" fillId="0" borderId="0"/>
    <xf numFmtId="4" fontId="29" fillId="0" borderId="0">
      <alignment vertical="center"/>
    </xf>
    <xf numFmtId="0" fontId="30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4" fontId="29" fillId="0" borderId="0">
      <alignment vertical="center"/>
    </xf>
    <xf numFmtId="0" fontId="26" fillId="0" borderId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28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38" fontId="32" fillId="19" borderId="0" applyNumberFormat="0" applyBorder="0" applyAlignment="0" applyProtection="0"/>
    <xf numFmtId="10" fontId="32" fillId="20" borderId="15" applyNumberFormat="0" applyBorder="0" applyAlignment="0" applyProtection="0"/>
    <xf numFmtId="37" fontId="33" fillId="0" borderId="0"/>
    <xf numFmtId="37" fontId="33" fillId="0" borderId="0"/>
    <xf numFmtId="37" fontId="33" fillId="0" borderId="0"/>
    <xf numFmtId="0" fontId="4" fillId="0" borderId="0"/>
    <xf numFmtId="174" fontId="34" fillId="0" borderId="0"/>
    <xf numFmtId="1" fontId="4" fillId="0" borderId="0">
      <alignment horizontal="right"/>
    </xf>
    <xf numFmtId="0" fontId="26" fillId="0" borderId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24" borderId="0" applyNumberFormat="0" applyBorder="0" applyAlignment="0" applyProtection="0"/>
    <xf numFmtId="0" fontId="35" fillId="10" borderId="77" applyNumberFormat="0" applyAlignment="0" applyProtection="0"/>
    <xf numFmtId="0" fontId="36" fillId="25" borderId="78" applyNumberFormat="0" applyAlignment="0" applyProtection="0"/>
    <xf numFmtId="0" fontId="37" fillId="25" borderId="77" applyNumberFormat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7" fillId="0" borderId="79" applyNumberFormat="0" applyFill="0" applyAlignment="0" applyProtection="0"/>
    <xf numFmtId="0" fontId="40" fillId="7" borderId="0" applyNumberFormat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6" fillId="26" borderId="80" applyNumberFormat="0" applyFont="0" applyAlignment="0" applyProtection="0"/>
    <xf numFmtId="0" fontId="43" fillId="0" borderId="0"/>
    <xf numFmtId="0" fontId="44" fillId="0" borderId="81" applyNumberFormat="0" applyFill="0" applyAlignment="0" applyProtection="0"/>
    <xf numFmtId="0" fontId="45" fillId="6" borderId="0" applyNumberFormat="0" applyBorder="0" applyAlignment="0" applyProtection="0"/>
    <xf numFmtId="0" fontId="40" fillId="7" borderId="0" applyNumberFormat="0" applyBorder="0" applyAlignment="0" applyProtection="0"/>
    <xf numFmtId="0" fontId="46" fillId="27" borderId="82" applyNumberFormat="0" applyAlignment="0" applyProtection="0"/>
    <xf numFmtId="0" fontId="4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3" fillId="26" borderId="80" applyNumberFormat="0" applyFont="0" applyAlignment="0" applyProtection="0"/>
    <xf numFmtId="0" fontId="48" fillId="28" borderId="0" applyNumberFormat="0" applyBorder="0" applyAlignment="0" applyProtection="0"/>
    <xf numFmtId="0" fontId="43" fillId="0" borderId="0"/>
    <xf numFmtId="0" fontId="13" fillId="26" borderId="80" applyNumberFormat="0" applyFont="0" applyAlignment="0" applyProtection="0"/>
    <xf numFmtId="0" fontId="43" fillId="0" borderId="0"/>
    <xf numFmtId="0" fontId="43" fillId="0" borderId="0"/>
    <xf numFmtId="0" fontId="13" fillId="26" borderId="80" applyNumberFormat="0" applyFont="0" applyAlignment="0" applyProtection="0"/>
    <xf numFmtId="0" fontId="13" fillId="26" borderId="80" applyNumberFormat="0" applyFont="0" applyAlignment="0" applyProtection="0"/>
    <xf numFmtId="0" fontId="13" fillId="26" borderId="80" applyNumberFormat="0" applyFont="0" applyAlignment="0" applyProtection="0"/>
    <xf numFmtId="0" fontId="13" fillId="26" borderId="80" applyNumberFormat="0" applyFont="0" applyAlignment="0" applyProtection="0"/>
    <xf numFmtId="0" fontId="13" fillId="26" borderId="80" applyNumberFormat="0" applyFont="0" applyAlignment="0" applyProtection="0"/>
    <xf numFmtId="0" fontId="13" fillId="26" borderId="80" applyNumberFormat="0" applyFont="0" applyAlignment="0" applyProtection="0"/>
    <xf numFmtId="0" fontId="4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4" fillId="0" borderId="81" applyNumberFormat="0" applyFill="0" applyAlignment="0" applyProtection="0"/>
    <xf numFmtId="0" fontId="4" fillId="0" borderId="0"/>
    <xf numFmtId="0" fontId="49" fillId="27" borderId="82" applyNumberFormat="0" applyAlignment="0" applyProtection="0"/>
    <xf numFmtId="0" fontId="41" fillId="0" borderId="0" applyNumberFormat="0" applyFill="0" applyBorder="0" applyAlignment="0" applyProtection="0"/>
    <xf numFmtId="0" fontId="50" fillId="0" borderId="83" applyNumberFormat="0" applyFill="0" applyAlignment="0" applyProtection="0"/>
    <xf numFmtId="0" fontId="51" fillId="0" borderId="84" applyNumberFormat="0" applyFill="0" applyAlignment="0" applyProtection="0"/>
    <xf numFmtId="0" fontId="52" fillId="0" borderId="85" applyNumberFormat="0" applyFill="0" applyAlignment="0" applyProtection="0"/>
    <xf numFmtId="0" fontId="52" fillId="0" borderId="0" applyNumberFormat="0" applyFill="0" applyBorder="0" applyAlignment="0" applyProtection="0"/>
    <xf numFmtId="0" fontId="27" fillId="0" borderId="76" applyNumberFormat="0" applyFill="0" applyAlignment="0" applyProtection="0"/>
    <xf numFmtId="0" fontId="49" fillId="27" borderId="82" applyNumberFormat="0" applyAlignment="0" applyProtection="0"/>
    <xf numFmtId="0" fontId="53" fillId="0" borderId="0" applyNumberFormat="0" applyFill="0" applyBorder="0" applyAlignment="0" applyProtection="0"/>
    <xf numFmtId="0" fontId="48" fillId="28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30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 applyNumberFormat="0"/>
    <xf numFmtId="0" fontId="6" fillId="0" borderId="0"/>
    <xf numFmtId="0" fontId="6" fillId="0" borderId="0"/>
    <xf numFmtId="0" fontId="6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/>
    <xf numFmtId="0" fontId="54" fillId="0" borderId="0"/>
    <xf numFmtId="0" fontId="6" fillId="0" borderId="0"/>
    <xf numFmtId="0" fontId="6" fillId="0" borderId="0" applyNumberFormat="0"/>
    <xf numFmtId="0" fontId="54" fillId="0" borderId="0"/>
    <xf numFmtId="0" fontId="55" fillId="0" borderId="0"/>
    <xf numFmtId="0" fontId="30" fillId="0" borderId="0" applyNumberFormat="0" applyFill="0" applyBorder="0" applyAlignment="0" applyProtection="0"/>
    <xf numFmtId="0" fontId="1" fillId="0" borderId="0"/>
    <xf numFmtId="0" fontId="1" fillId="0" borderId="0"/>
    <xf numFmtId="0" fontId="30" fillId="0" borderId="0" applyNumberFormat="0" applyFill="0" applyBorder="0" applyAlignment="0" applyProtection="0"/>
    <xf numFmtId="0" fontId="1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56" fillId="0" borderId="0"/>
    <xf numFmtId="0" fontId="13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6" fillId="0" borderId="0" applyNumberFormat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 applyNumberFormat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13" fillId="0" borderId="0"/>
    <xf numFmtId="0" fontId="4" fillId="0" borderId="0"/>
    <xf numFmtId="0" fontId="6" fillId="0" borderId="0" applyNumberFormat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6" fillId="0" borderId="0" applyNumberFormat="0"/>
    <xf numFmtId="0" fontId="1" fillId="0" borderId="0"/>
    <xf numFmtId="0" fontId="6" fillId="0" borderId="0" applyNumberFormat="0"/>
    <xf numFmtId="0" fontId="6" fillId="0" borderId="0" applyNumberFormat="0"/>
    <xf numFmtId="0" fontId="6" fillId="0" borderId="0" applyNumberFormat="0"/>
    <xf numFmtId="0" fontId="13" fillId="0" borderId="0"/>
    <xf numFmtId="0" fontId="4" fillId="0" borderId="0"/>
    <xf numFmtId="0" fontId="6" fillId="0" borderId="0"/>
    <xf numFmtId="0" fontId="6" fillId="0" borderId="0" applyNumberFormat="0"/>
    <xf numFmtId="0" fontId="1" fillId="0" borderId="0"/>
    <xf numFmtId="0" fontId="1" fillId="0" borderId="0"/>
    <xf numFmtId="0" fontId="1" fillId="0" borderId="0"/>
    <xf numFmtId="0" fontId="4" fillId="0" borderId="0"/>
    <xf numFmtId="0" fontId="15" fillId="0" borderId="0"/>
    <xf numFmtId="0" fontId="6" fillId="0" borderId="0"/>
    <xf numFmtId="0" fontId="32" fillId="0" borderId="0"/>
    <xf numFmtId="0" fontId="1" fillId="0" borderId="0"/>
    <xf numFmtId="0" fontId="6" fillId="0" borderId="0"/>
    <xf numFmtId="0" fontId="54" fillId="0" borderId="0"/>
    <xf numFmtId="0" fontId="1" fillId="0" borderId="0"/>
    <xf numFmtId="0" fontId="54" fillId="0" borderId="0"/>
    <xf numFmtId="0" fontId="6" fillId="0" borderId="0"/>
    <xf numFmtId="0" fontId="54" fillId="0" borderId="0"/>
    <xf numFmtId="0" fontId="6" fillId="0" borderId="0"/>
    <xf numFmtId="0" fontId="45" fillId="6" borderId="0" applyNumberFormat="0" applyBorder="0" applyAlignment="0" applyProtection="0"/>
    <xf numFmtId="0" fontId="42" fillId="0" borderId="0" applyNumberFormat="0" applyFill="0" applyBorder="0" applyAlignment="0" applyProtection="0"/>
    <xf numFmtId="0" fontId="4" fillId="26" borderId="80" applyNumberFormat="0" applyFont="0" applyAlignment="0" applyProtection="0"/>
    <xf numFmtId="0" fontId="6" fillId="26" borderId="80" applyNumberFormat="0" applyFont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4" fillId="0" borderId="81" applyNumberFormat="0" applyFill="0" applyAlignment="0" applyProtection="0"/>
    <xf numFmtId="0" fontId="6" fillId="0" borderId="0"/>
    <xf numFmtId="0" fontId="26" fillId="0" borderId="0"/>
    <xf numFmtId="0" fontId="6" fillId="0" borderId="0"/>
    <xf numFmtId="0" fontId="6" fillId="0" borderId="0"/>
    <xf numFmtId="0" fontId="28" fillId="0" borderId="0"/>
    <xf numFmtId="0" fontId="26" fillId="0" borderId="0"/>
    <xf numFmtId="0" fontId="28" fillId="0" borderId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57" fillId="17" borderId="0" applyNumberFormat="0" applyBorder="0" applyAlignment="0" applyProtection="0"/>
    <xf numFmtId="0" fontId="57" fillId="12" borderId="0" applyNumberFormat="0" applyBorder="0" applyAlignment="0" applyProtection="0"/>
    <xf numFmtId="0" fontId="57" fillId="28" borderId="0" applyNumberFormat="0" applyBorder="0" applyAlignment="0" applyProtection="0"/>
    <xf numFmtId="0" fontId="57" fillId="25" borderId="0" applyNumberFormat="0" applyBorder="0" applyAlignment="0" applyProtection="0"/>
    <xf numFmtId="0" fontId="57" fillId="17" borderId="0" applyNumberFormat="0" applyBorder="0" applyAlignment="0" applyProtection="0"/>
    <xf numFmtId="0" fontId="57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41" fillId="0" borderId="0" applyNumberForma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0" fillId="7" borderId="0" applyNumberFormat="0" applyBorder="0" applyAlignment="0" applyProtection="0"/>
    <xf numFmtId="0" fontId="27" fillId="0" borderId="76" applyNumberFormat="0" applyFill="0" applyAlignment="0" applyProtection="0"/>
    <xf numFmtId="0" fontId="31" fillId="21" borderId="0" applyNumberFormat="0" applyBorder="0" applyAlignment="0" applyProtection="0"/>
    <xf numFmtId="0" fontId="27" fillId="0" borderId="76" applyNumberFormat="0" applyFill="0" applyAlignment="0" applyProtection="0"/>
    <xf numFmtId="0" fontId="36" fillId="25" borderId="78" applyNumberFormat="0" applyAlignment="0" applyProtection="0"/>
    <xf numFmtId="0" fontId="4" fillId="0" borderId="0"/>
    <xf numFmtId="0" fontId="4" fillId="0" borderId="0"/>
    <xf numFmtId="0" fontId="45" fillId="6" borderId="0" applyNumberFormat="0" applyBorder="0" applyAlignment="0" applyProtection="0"/>
    <xf numFmtId="0" fontId="31" fillId="22" borderId="0" applyNumberFormat="0" applyBorder="0" applyAlignment="0" applyProtection="0"/>
    <xf numFmtId="0" fontId="40" fillId="7" borderId="0" applyNumberFormat="0" applyBorder="0" applyAlignment="0" applyProtection="0"/>
    <xf numFmtId="0" fontId="13" fillId="26" borderId="80" applyNumberFormat="0" applyFont="0" applyAlignment="0" applyProtection="0"/>
    <xf numFmtId="0" fontId="13" fillId="26" borderId="80" applyNumberFormat="0" applyFont="0" applyAlignment="0" applyProtection="0"/>
    <xf numFmtId="0" fontId="13" fillId="26" borderId="80" applyNumberFormat="0" applyFont="0" applyAlignment="0" applyProtection="0"/>
    <xf numFmtId="0" fontId="6" fillId="0" borderId="0"/>
    <xf numFmtId="0" fontId="6" fillId="26" borderId="80" applyNumberFormat="0" applyFont="0" applyAlignment="0" applyProtection="0"/>
    <xf numFmtId="0" fontId="52" fillId="0" borderId="85" applyNumberFormat="0" applyFill="0" applyAlignment="0" applyProtection="0"/>
    <xf numFmtId="0" fontId="6" fillId="0" borderId="0"/>
    <xf numFmtId="43" fontId="13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0" borderId="0"/>
    <xf numFmtId="0" fontId="13" fillId="0" borderId="0"/>
    <xf numFmtId="43" fontId="6" fillId="0" borderId="0" applyFont="0" applyFill="0" applyBorder="0" applyAlignment="0" applyProtection="0"/>
    <xf numFmtId="0" fontId="44" fillId="0" borderId="81" applyNumberFormat="0" applyFill="0" applyAlignment="0" applyProtection="0"/>
    <xf numFmtId="0" fontId="44" fillId="0" borderId="81" applyNumberFormat="0" applyFill="0" applyAlignment="0" applyProtection="0"/>
    <xf numFmtId="0" fontId="49" fillId="27" borderId="82" applyNumberFormat="0" applyAlignment="0" applyProtection="0"/>
    <xf numFmtId="0" fontId="49" fillId="27" borderId="82" applyNumberFormat="0" applyAlignment="0" applyProtection="0"/>
    <xf numFmtId="0" fontId="41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 applyNumberFormat="0" applyFill="0" applyBorder="0" applyAlignment="0" applyProtection="0"/>
    <xf numFmtId="0" fontId="48" fillId="28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57" fillId="10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4" fillId="0" borderId="81" applyNumberFormat="0" applyFill="0" applyAlignment="0" applyProtection="0"/>
    <xf numFmtId="0" fontId="46" fillId="27" borderId="82" applyNumberFormat="0" applyAlignment="0" applyProtection="0"/>
    <xf numFmtId="0" fontId="41" fillId="0" borderId="0" applyNumberFormat="0" applyFill="0" applyBorder="0" applyAlignment="0" applyProtection="0"/>
    <xf numFmtId="0" fontId="1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3">
    <xf numFmtId="0" fontId="0" fillId="0" borderId="0" xfId="0"/>
    <xf numFmtId="164" fontId="2" fillId="0" borderId="0" xfId="0" applyNumberFormat="1" applyFont="1" applyFill="1"/>
    <xf numFmtId="49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49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/>
    <xf numFmtId="49" fontId="2" fillId="0" borderId="0" xfId="0" applyNumberFormat="1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165" fontId="5" fillId="0" borderId="15" xfId="1" applyNumberFormat="1" applyFont="1" applyFill="1" applyBorder="1" applyAlignment="1">
      <alignment horizontal="center" vertical="center"/>
    </xf>
    <xf numFmtId="165" fontId="5" fillId="0" borderId="16" xfId="1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/>
    </xf>
    <xf numFmtId="165" fontId="4" fillId="0" borderId="19" xfId="1" applyNumberFormat="1" applyFont="1" applyFill="1" applyBorder="1" applyAlignment="1">
      <alignment horizontal="center" vertical="center"/>
    </xf>
    <xf numFmtId="165" fontId="4" fillId="0" borderId="20" xfId="1" applyNumberFormat="1" applyFont="1" applyFill="1" applyBorder="1" applyAlignment="1">
      <alignment horizontal="center" vertical="center"/>
    </xf>
    <xf numFmtId="166" fontId="4" fillId="0" borderId="0" xfId="0" applyNumberFormat="1" applyFont="1" applyFill="1"/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/>
    </xf>
    <xf numFmtId="165" fontId="4" fillId="0" borderId="21" xfId="1" applyNumberFormat="1" applyFont="1" applyFill="1" applyBorder="1" applyAlignment="1">
      <alignment horizontal="center" vertical="center"/>
    </xf>
    <xf numFmtId="165" fontId="4" fillId="0" borderId="22" xfId="1" applyNumberFormat="1" applyFont="1" applyFill="1" applyBorder="1" applyAlignment="1">
      <alignment horizontal="center" vertical="center"/>
    </xf>
    <xf numFmtId="164" fontId="4" fillId="0" borderId="0" xfId="0" applyNumberFormat="1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8" fillId="0" borderId="0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165" fontId="5" fillId="2" borderId="29" xfId="1" applyNumberFormat="1" applyFont="1" applyFill="1" applyBorder="1" applyAlignment="1">
      <alignment horizontal="center" vertical="center"/>
    </xf>
    <xf numFmtId="165" fontId="5" fillId="2" borderId="30" xfId="1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165" fontId="4" fillId="2" borderId="19" xfId="1" applyNumberFormat="1" applyFont="1" applyFill="1" applyBorder="1" applyAlignment="1">
      <alignment horizontal="center"/>
    </xf>
    <xf numFmtId="43" fontId="4" fillId="2" borderId="20" xfId="1" applyFont="1" applyFill="1" applyBorder="1"/>
    <xf numFmtId="165" fontId="6" fillId="0" borderId="0" xfId="1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167" fontId="5" fillId="2" borderId="31" xfId="1" applyNumberFormat="1" applyFont="1" applyFill="1" applyBorder="1" applyAlignment="1">
      <alignment vertical="center"/>
    </xf>
    <xf numFmtId="167" fontId="5" fillId="2" borderId="32" xfId="1" applyNumberFormat="1" applyFont="1" applyFill="1" applyBorder="1" applyAlignment="1">
      <alignment vertical="center"/>
    </xf>
    <xf numFmtId="167" fontId="9" fillId="3" borderId="31" xfId="0" applyNumberFormat="1" applyFont="1" applyFill="1" applyBorder="1" applyAlignment="1">
      <alignment vertical="center"/>
    </xf>
    <xf numFmtId="167" fontId="9" fillId="3" borderId="32" xfId="0" applyNumberFormat="1" applyFont="1" applyFill="1" applyBorder="1" applyAlignment="1">
      <alignment vertical="center"/>
    </xf>
    <xf numFmtId="0" fontId="4" fillId="2" borderId="34" xfId="0" applyFont="1" applyFill="1" applyBorder="1" applyAlignment="1">
      <alignment horizontal="center" vertical="center"/>
    </xf>
    <xf numFmtId="167" fontId="10" fillId="2" borderId="8" xfId="0" applyNumberFormat="1" applyFont="1" applyFill="1" applyBorder="1" applyAlignment="1">
      <alignment vertical="center"/>
    </xf>
    <xf numFmtId="167" fontId="10" fillId="2" borderId="35" xfId="0" applyNumberFormat="1" applyFont="1" applyFill="1" applyBorder="1" applyAlignment="1">
      <alignment vertical="center"/>
    </xf>
    <xf numFmtId="165" fontId="1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 applyBorder="1"/>
    <xf numFmtId="0" fontId="4" fillId="0" borderId="1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66" fontId="5" fillId="0" borderId="15" xfId="0" applyNumberFormat="1" applyFont="1" applyFill="1" applyBorder="1" applyAlignment="1">
      <alignment horizontal="center" vertical="center"/>
    </xf>
    <xf numFmtId="166" fontId="5" fillId="0" borderId="16" xfId="0" applyNumberFormat="1" applyFont="1" applyFill="1" applyBorder="1" applyAlignment="1">
      <alignment horizontal="center" vertical="center"/>
    </xf>
    <xf numFmtId="166" fontId="11" fillId="0" borderId="15" xfId="0" applyNumberFormat="1" applyFont="1" applyFill="1" applyBorder="1" applyAlignment="1">
      <alignment horizontal="center" vertical="center"/>
    </xf>
    <xf numFmtId="166" fontId="11" fillId="0" borderId="16" xfId="0" applyNumberFormat="1" applyFont="1" applyFill="1" applyBorder="1" applyAlignment="1">
      <alignment horizontal="center" vertical="center"/>
    </xf>
    <xf numFmtId="166" fontId="11" fillId="0" borderId="34" xfId="0" applyNumberFormat="1" applyFont="1" applyFill="1" applyBorder="1" applyAlignment="1">
      <alignment horizontal="center" vertical="center"/>
    </xf>
    <xf numFmtId="166" fontId="11" fillId="0" borderId="9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165" fontId="5" fillId="2" borderId="34" xfId="1" applyNumberFormat="1" applyFont="1" applyFill="1" applyBorder="1" applyAlignment="1">
      <alignment horizontal="center" vertical="center"/>
    </xf>
    <xf numFmtId="165" fontId="5" fillId="2" borderId="9" xfId="1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166" fontId="4" fillId="2" borderId="15" xfId="2" applyNumberFormat="1" applyFont="1" applyFill="1" applyBorder="1" applyAlignment="1">
      <alignment horizontal="center"/>
    </xf>
    <xf numFmtId="166" fontId="4" fillId="2" borderId="16" xfId="2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4" fontId="4" fillId="0" borderId="0" xfId="0" applyNumberFormat="1" applyFont="1" applyFill="1"/>
    <xf numFmtId="168" fontId="4" fillId="0" borderId="0" xfId="0" applyNumberFormat="1" applyFont="1" applyFill="1"/>
    <xf numFmtId="49" fontId="2" fillId="0" borderId="0" xfId="0" applyNumberFormat="1" applyFont="1" applyFill="1" applyBorder="1" applyAlignment="1">
      <alignment wrapText="1"/>
    </xf>
    <xf numFmtId="49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vertical="top"/>
    </xf>
    <xf numFmtId="0" fontId="7" fillId="0" borderId="36" xfId="0" applyFont="1" applyFill="1" applyBorder="1" applyAlignment="1">
      <alignment horizontal="center" vertical="center" wrapText="1"/>
    </xf>
    <xf numFmtId="165" fontId="4" fillId="0" borderId="9" xfId="1" applyNumberFormat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165" fontId="5" fillId="2" borderId="30" xfId="1" applyNumberFormat="1" applyFont="1" applyFill="1" applyBorder="1" applyAlignment="1">
      <alignment horizontal="center" vertical="center"/>
    </xf>
    <xf numFmtId="165" fontId="4" fillId="2" borderId="20" xfId="1" applyNumberFormat="1" applyFont="1" applyFill="1" applyBorder="1" applyAlignment="1">
      <alignment horizontal="center" vertical="center"/>
    </xf>
    <xf numFmtId="167" fontId="5" fillId="2" borderId="16" xfId="1" applyNumberFormat="1" applyFont="1" applyFill="1" applyBorder="1" applyAlignment="1">
      <alignment horizontal="center" vertical="center"/>
    </xf>
    <xf numFmtId="167" fontId="9" fillId="3" borderId="16" xfId="0" applyNumberFormat="1" applyFont="1" applyFill="1" applyBorder="1" applyAlignment="1">
      <alignment horizontal="center" vertical="center"/>
    </xf>
    <xf numFmtId="167" fontId="5" fillId="2" borderId="9" xfId="1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right"/>
    </xf>
    <xf numFmtId="0" fontId="7" fillId="0" borderId="34" xfId="0" applyFont="1" applyFill="1" applyBorder="1" applyAlignment="1">
      <alignment horizontal="center" vertical="center"/>
    </xf>
    <xf numFmtId="49" fontId="5" fillId="0" borderId="39" xfId="0" applyNumberFormat="1" applyFont="1" applyFill="1" applyBorder="1" applyAlignment="1">
      <alignment horizontal="center" vertical="center"/>
    </xf>
    <xf numFmtId="49" fontId="5" fillId="0" borderId="40" xfId="0" applyNumberFormat="1" applyFont="1" applyFill="1" applyBorder="1" applyAlignment="1">
      <alignment vertical="center" wrapText="1"/>
    </xf>
    <xf numFmtId="165" fontId="5" fillId="0" borderId="40" xfId="0" applyNumberFormat="1" applyFont="1" applyFill="1" applyBorder="1" applyAlignment="1">
      <alignment vertical="center" wrapText="1"/>
    </xf>
    <xf numFmtId="165" fontId="4" fillId="0" borderId="41" xfId="0" applyNumberFormat="1" applyFont="1" applyFill="1" applyBorder="1" applyAlignment="1">
      <alignment vertical="center"/>
    </xf>
    <xf numFmtId="49" fontId="5" fillId="0" borderId="42" xfId="0" applyNumberFormat="1" applyFont="1" applyFill="1" applyBorder="1" applyAlignment="1">
      <alignment horizontal="center" vertical="center"/>
    </xf>
    <xf numFmtId="49" fontId="5" fillId="0" borderId="43" xfId="0" applyNumberFormat="1" applyFont="1" applyFill="1" applyBorder="1" applyAlignment="1">
      <alignment horizontal="left" vertical="center"/>
    </xf>
    <xf numFmtId="0" fontId="5" fillId="0" borderId="43" xfId="0" applyFont="1" applyFill="1" applyBorder="1" applyAlignment="1">
      <alignment horizontal="center" vertical="center"/>
    </xf>
    <xf numFmtId="165" fontId="5" fillId="0" borderId="43" xfId="1" applyNumberFormat="1" applyFont="1" applyFill="1" applyBorder="1" applyAlignment="1">
      <alignment horizontal="center" vertical="center"/>
    </xf>
    <xf numFmtId="165" fontId="5" fillId="0" borderId="44" xfId="1" applyNumberFormat="1" applyFont="1" applyFill="1" applyBorder="1" applyAlignment="1">
      <alignment horizontal="center" vertical="center"/>
    </xf>
    <xf numFmtId="165" fontId="5" fillId="0" borderId="45" xfId="1" applyNumberFormat="1" applyFont="1" applyFill="1" applyBorder="1" applyAlignment="1">
      <alignment horizontal="center" vertical="center"/>
    </xf>
    <xf numFmtId="49" fontId="4" fillId="0" borderId="46" xfId="0" applyNumberFormat="1" applyFont="1" applyFill="1" applyBorder="1" applyAlignment="1">
      <alignment horizontal="center" vertical="center"/>
    </xf>
    <xf numFmtId="49" fontId="4" fillId="0" borderId="47" xfId="0" applyNumberFormat="1" applyFont="1" applyFill="1" applyBorder="1" applyAlignment="1">
      <alignment horizontal="left" vertical="center" wrapText="1"/>
    </xf>
    <xf numFmtId="0" fontId="4" fillId="0" borderId="47" xfId="0" applyFont="1" applyFill="1" applyBorder="1" applyAlignment="1">
      <alignment horizontal="center" vertical="center"/>
    </xf>
    <xf numFmtId="165" fontId="4" fillId="0" borderId="47" xfId="1" applyNumberFormat="1" applyFont="1" applyFill="1" applyBorder="1" applyAlignment="1">
      <alignment horizontal="center" vertical="center"/>
    </xf>
    <xf numFmtId="165" fontId="4" fillId="0" borderId="48" xfId="1" applyNumberFormat="1" applyFont="1" applyFill="1" applyBorder="1" applyAlignment="1">
      <alignment horizontal="center" vertical="center"/>
    </xf>
    <xf numFmtId="165" fontId="4" fillId="0" borderId="49" xfId="1" applyNumberFormat="1" applyFont="1" applyFill="1" applyBorder="1" applyAlignment="1">
      <alignment horizontal="center" vertical="center"/>
    </xf>
    <xf numFmtId="165" fontId="4" fillId="0" borderId="50" xfId="1" applyNumberFormat="1" applyFont="1" applyFill="1" applyBorder="1" applyAlignment="1">
      <alignment horizontal="center" vertical="center"/>
    </xf>
    <xf numFmtId="49" fontId="4" fillId="0" borderId="51" xfId="0" applyNumberFormat="1" applyFont="1" applyFill="1" applyBorder="1" applyAlignment="1">
      <alignment horizontal="center" vertical="center"/>
    </xf>
    <xf numFmtId="49" fontId="4" fillId="0" borderId="52" xfId="0" applyNumberFormat="1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center" vertical="center"/>
    </xf>
    <xf numFmtId="165" fontId="4" fillId="0" borderId="52" xfId="1" applyNumberFormat="1" applyFont="1" applyFill="1" applyBorder="1" applyAlignment="1">
      <alignment horizontal="center" vertical="center"/>
    </xf>
    <xf numFmtId="165" fontId="4" fillId="0" borderId="53" xfId="1" applyNumberFormat="1" applyFont="1" applyFill="1" applyBorder="1" applyAlignment="1">
      <alignment horizontal="center" vertical="center"/>
    </xf>
    <xf numFmtId="165" fontId="4" fillId="0" borderId="54" xfId="1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 wrapText="1" indent="1"/>
    </xf>
    <xf numFmtId="0" fontId="4" fillId="0" borderId="12" xfId="0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0" fontId="5" fillId="0" borderId="61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165" fontId="5" fillId="4" borderId="38" xfId="1" applyNumberFormat="1" applyFont="1" applyFill="1" applyBorder="1" applyAlignment="1">
      <alignment horizontal="center" vertical="center"/>
    </xf>
    <xf numFmtId="165" fontId="5" fillId="4" borderId="4" xfId="1" applyNumberFormat="1" applyFont="1" applyFill="1" applyBorder="1" applyAlignment="1">
      <alignment horizontal="center" vertical="center"/>
    </xf>
    <xf numFmtId="165" fontId="5" fillId="4" borderId="36" xfId="1" applyNumberFormat="1" applyFont="1" applyFill="1" applyBorder="1" applyAlignment="1">
      <alignment horizontal="center" vertical="center"/>
    </xf>
    <xf numFmtId="165" fontId="5" fillId="4" borderId="18" xfId="1" applyNumberFormat="1" applyFont="1" applyFill="1" applyBorder="1" applyAlignment="1">
      <alignment horizontal="center" vertical="center"/>
    </xf>
    <xf numFmtId="165" fontId="5" fillId="4" borderId="19" xfId="1" applyNumberFormat="1" applyFont="1" applyFill="1" applyBorder="1" applyAlignment="1">
      <alignment horizontal="center" vertical="center"/>
    </xf>
    <xf numFmtId="165" fontId="4" fillId="0" borderId="16" xfId="0" applyNumberFormat="1" applyFont="1" applyFill="1" applyBorder="1" applyAlignment="1">
      <alignment horizontal="center" vertical="center"/>
    </xf>
    <xf numFmtId="165" fontId="4" fillId="4" borderId="18" xfId="1" applyNumberFormat="1" applyFont="1" applyFill="1" applyBorder="1" applyAlignment="1">
      <alignment horizontal="center" vertical="center"/>
    </xf>
    <xf numFmtId="165" fontId="4" fillId="4" borderId="19" xfId="1" applyNumberFormat="1" applyFont="1" applyFill="1" applyBorder="1" applyAlignment="1">
      <alignment horizontal="center" vertical="center"/>
    </xf>
    <xf numFmtId="165" fontId="4" fillId="4" borderId="16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65" fontId="4" fillId="0" borderId="15" xfId="1" applyNumberFormat="1" applyFont="1" applyFill="1" applyBorder="1" applyAlignment="1">
      <alignment horizontal="center" vertical="center"/>
    </xf>
    <xf numFmtId="165" fontId="4" fillId="0" borderId="31" xfId="1" applyNumberFormat="1" applyFont="1" applyFill="1" applyBorder="1" applyAlignment="1">
      <alignment horizontal="center" vertical="center"/>
    </xf>
    <xf numFmtId="165" fontId="4" fillId="0" borderId="16" xfId="1" applyNumberFormat="1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169" fontId="4" fillId="0" borderId="0" xfId="3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right" wrapText="1"/>
    </xf>
    <xf numFmtId="0" fontId="17" fillId="0" borderId="0" xfId="0" applyFont="1" applyFill="1" applyAlignment="1">
      <alignment horizontal="center" vertical="center" wrapText="1"/>
    </xf>
    <xf numFmtId="0" fontId="19" fillId="0" borderId="55" xfId="0" applyFont="1" applyFill="1" applyBorder="1" applyAlignment="1">
      <alignment horizontal="center" vertical="center" wrapText="1"/>
    </xf>
    <xf numFmtId="0" fontId="19" fillId="0" borderId="71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left" vertical="center" wrapText="1"/>
    </xf>
    <xf numFmtId="166" fontId="22" fillId="0" borderId="73" xfId="4" applyNumberFormat="1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horizontal="left" vertical="center" wrapText="1"/>
    </xf>
    <xf numFmtId="0" fontId="21" fillId="0" borderId="25" xfId="0" applyFont="1" applyFill="1" applyBorder="1" applyAlignment="1">
      <alignment horizontal="left" vertical="center" wrapText="1"/>
    </xf>
    <xf numFmtId="166" fontId="22" fillId="0" borderId="75" xfId="4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1" fillId="0" borderId="0" xfId="0" applyFont="1" applyFill="1"/>
    <xf numFmtId="0" fontId="21" fillId="0" borderId="0" xfId="0" applyFont="1" applyFill="1" applyBorder="1"/>
    <xf numFmtId="0" fontId="25" fillId="0" borderId="0" xfId="0" applyFont="1"/>
    <xf numFmtId="164" fontId="2" fillId="0" borderId="0" xfId="115" applyNumberFormat="1" applyFont="1" applyFill="1"/>
    <xf numFmtId="49" fontId="2" fillId="0" borderId="0" xfId="115" applyNumberFormat="1" applyFont="1" applyFill="1"/>
    <xf numFmtId="0" fontId="2" fillId="0" borderId="0" xfId="115" applyFont="1" applyFill="1" applyAlignment="1">
      <alignment horizontal="center"/>
    </xf>
    <xf numFmtId="0" fontId="2" fillId="0" borderId="0" xfId="115" applyFont="1" applyFill="1"/>
    <xf numFmtId="0" fontId="3" fillId="0" borderId="0" xfId="115" applyFont="1" applyFill="1"/>
    <xf numFmtId="0" fontId="4" fillId="0" borderId="0" xfId="115" applyFont="1" applyFill="1"/>
    <xf numFmtId="49" fontId="5" fillId="0" borderId="0" xfId="115" applyNumberFormat="1" applyFont="1" applyFill="1" applyBorder="1" applyAlignment="1">
      <alignment horizontal="left" wrapText="1"/>
    </xf>
    <xf numFmtId="0" fontId="4" fillId="0" borderId="0" xfId="115" applyFont="1" applyFill="1" applyBorder="1"/>
    <xf numFmtId="0" fontId="4" fillId="0" borderId="0" xfId="115" applyFont="1" applyFill="1" applyBorder="1" applyAlignment="1">
      <alignment horizontal="center"/>
    </xf>
    <xf numFmtId="165" fontId="4" fillId="0" borderId="0" xfId="115" applyNumberFormat="1" applyFont="1" applyFill="1"/>
    <xf numFmtId="0" fontId="60" fillId="4" borderId="87" xfId="115" applyFont="1" applyFill="1" applyBorder="1" applyAlignment="1">
      <alignment horizontal="center" wrapText="1"/>
    </xf>
    <xf numFmtId="1" fontId="60" fillId="4" borderId="87" xfId="115" applyNumberFormat="1" applyFont="1" applyFill="1" applyBorder="1" applyAlignment="1">
      <alignment horizontal="center" wrapText="1"/>
    </xf>
    <xf numFmtId="0" fontId="60" fillId="4" borderId="87" xfId="115" applyFont="1" applyFill="1" applyBorder="1" applyAlignment="1">
      <alignment horizontal="center" vertical="top" wrapText="1"/>
    </xf>
    <xf numFmtId="166" fontId="6" fillId="0" borderId="15" xfId="115" applyNumberFormat="1" applyFill="1" applyBorder="1"/>
    <xf numFmtId="166" fontId="4" fillId="0" borderId="0" xfId="115" applyNumberFormat="1" applyFont="1" applyFill="1"/>
    <xf numFmtId="0" fontId="60" fillId="4" borderId="0" xfId="115" applyFont="1" applyFill="1" applyBorder="1" applyAlignment="1">
      <alignment horizontal="center" vertical="top" wrapText="1"/>
    </xf>
    <xf numFmtId="4" fontId="60" fillId="4" borderId="0" xfId="1" applyNumberFormat="1" applyFont="1" applyFill="1" applyBorder="1" applyAlignment="1">
      <alignment horizontal="center" vertical="center" wrapText="1"/>
    </xf>
    <xf numFmtId="0" fontId="59" fillId="4" borderId="0" xfId="115" applyFont="1" applyFill="1"/>
    <xf numFmtId="0" fontId="4" fillId="4" borderId="0" xfId="115" applyFont="1" applyFill="1"/>
    <xf numFmtId="0" fontId="62" fillId="4" borderId="0" xfId="115" applyFont="1" applyFill="1"/>
    <xf numFmtId="164" fontId="4" fillId="0" borderId="0" xfId="115" applyNumberFormat="1" applyFont="1" applyFill="1"/>
    <xf numFmtId="49" fontId="4" fillId="0" borderId="0" xfId="115" applyNumberFormat="1" applyFont="1" applyFill="1"/>
    <xf numFmtId="0" fontId="4" fillId="0" borderId="0" xfId="115" applyFont="1" applyFill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164" fontId="12" fillId="2" borderId="6" xfId="0" applyNumberFormat="1" applyFont="1" applyFill="1" applyBorder="1" applyAlignment="1">
      <alignment horizontal="left" vertical="center" wrapText="1"/>
    </xf>
    <xf numFmtId="164" fontId="12" fillId="2" borderId="7" xfId="0" applyNumberFormat="1" applyFont="1" applyFill="1" applyBorder="1" applyAlignment="1">
      <alignment horizontal="left" vertical="center" wrapText="1"/>
    </xf>
    <xf numFmtId="164" fontId="11" fillId="2" borderId="17" xfId="0" applyNumberFormat="1" applyFont="1" applyFill="1" applyBorder="1" applyAlignment="1">
      <alignment horizontal="left" vertical="center" wrapText="1"/>
    </xf>
    <xf numFmtId="164" fontId="11" fillId="2" borderId="18" xfId="0" applyNumberFormat="1" applyFont="1" applyFill="1" applyBorder="1" applyAlignment="1">
      <alignment horizontal="left" vertical="center" wrapText="1"/>
    </xf>
    <xf numFmtId="164" fontId="11" fillId="2" borderId="14" xfId="0" applyNumberFormat="1" applyFont="1" applyFill="1" applyBorder="1" applyAlignment="1">
      <alignment horizontal="left" vertical="center" wrapText="1"/>
    </xf>
    <xf numFmtId="164" fontId="11" fillId="2" borderId="15" xfId="0" applyNumberFormat="1" applyFont="1" applyFill="1" applyBorder="1" applyAlignment="1">
      <alignment horizontal="left" vertical="center" wrapText="1"/>
    </xf>
    <xf numFmtId="167" fontId="5" fillId="2" borderId="31" xfId="0" applyNumberFormat="1" applyFont="1" applyFill="1" applyBorder="1" applyAlignment="1">
      <alignment horizontal="center" vertical="center"/>
    </xf>
    <xf numFmtId="167" fontId="5" fillId="2" borderId="32" xfId="0" applyNumberFormat="1" applyFont="1" applyFill="1" applyBorder="1" applyAlignment="1">
      <alignment horizontal="center" vertical="center"/>
    </xf>
    <xf numFmtId="49" fontId="11" fillId="2" borderId="33" xfId="0" applyNumberFormat="1" applyFont="1" applyFill="1" applyBorder="1" applyAlignment="1">
      <alignment horizontal="left" wrapText="1"/>
    </xf>
    <xf numFmtId="49" fontId="11" fillId="2" borderId="34" xfId="0" applyNumberFormat="1" applyFont="1" applyFill="1" applyBorder="1" applyAlignment="1">
      <alignment horizontal="left" wrapText="1"/>
    </xf>
    <xf numFmtId="167" fontId="10" fillId="2" borderId="8" xfId="0" applyNumberFormat="1" applyFont="1" applyFill="1" applyBorder="1" applyAlignment="1">
      <alignment horizontal="center" vertical="center"/>
    </xf>
    <xf numFmtId="167" fontId="10" fillId="2" borderId="35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right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64" fontId="7" fillId="2" borderId="23" xfId="0" applyNumberFormat="1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 vertical="center" wrapText="1"/>
    </xf>
    <xf numFmtId="164" fontId="7" fillId="2" borderId="25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7" fillId="2" borderId="23" xfId="0" applyNumberFormat="1" applyFont="1" applyFill="1" applyBorder="1" applyAlignment="1">
      <alignment horizontal="center" vertical="center" wrapText="1"/>
    </xf>
    <xf numFmtId="49" fontId="7" fillId="2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vertical="center" wrapText="1"/>
    </xf>
    <xf numFmtId="49" fontId="7" fillId="2" borderId="26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5" fillId="2" borderId="27" xfId="0" applyNumberFormat="1" applyFont="1" applyFill="1" applyBorder="1" applyAlignment="1">
      <alignment horizontal="left" wrapText="1"/>
    </xf>
    <xf numFmtId="0" fontId="4" fillId="2" borderId="28" xfId="0" applyFont="1" applyFill="1" applyBorder="1"/>
    <xf numFmtId="49" fontId="4" fillId="2" borderId="17" xfId="0" applyNumberFormat="1" applyFont="1" applyFill="1" applyBorder="1" applyAlignment="1">
      <alignment horizontal="left" wrapText="1"/>
    </xf>
    <xf numFmtId="49" fontId="4" fillId="2" borderId="18" xfId="0" applyNumberFormat="1" applyFont="1" applyFill="1" applyBorder="1" applyAlignment="1">
      <alignment horizontal="left" wrapText="1"/>
    </xf>
    <xf numFmtId="49" fontId="4" fillId="2" borderId="14" xfId="0" applyNumberFormat="1" applyFont="1" applyFill="1" applyBorder="1" applyAlignment="1">
      <alignment horizontal="left" wrapText="1"/>
    </xf>
    <xf numFmtId="49" fontId="4" fillId="2" borderId="15" xfId="0" applyNumberFormat="1" applyFont="1" applyFill="1" applyBorder="1" applyAlignment="1">
      <alignment horizontal="left" wrapText="1"/>
    </xf>
    <xf numFmtId="49" fontId="4" fillId="2" borderId="33" xfId="0" applyNumberFormat="1" applyFont="1" applyFill="1" applyBorder="1" applyAlignment="1">
      <alignment horizontal="left" wrapText="1"/>
    </xf>
    <xf numFmtId="49" fontId="4" fillId="2" borderId="34" xfId="0" applyNumberFormat="1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right" vertical="center"/>
    </xf>
    <xf numFmtId="49" fontId="4" fillId="0" borderId="33" xfId="0" applyNumberFormat="1" applyFont="1" applyFill="1" applyBorder="1" applyAlignment="1">
      <alignment vertical="center" wrapText="1"/>
    </xf>
    <xf numFmtId="49" fontId="4" fillId="0" borderId="34" xfId="0" applyNumberFormat="1" applyFont="1" applyFill="1" applyBorder="1" applyAlignment="1">
      <alignment vertical="center" wrapText="1"/>
    </xf>
    <xf numFmtId="167" fontId="4" fillId="0" borderId="8" xfId="0" applyNumberFormat="1" applyFont="1" applyFill="1" applyBorder="1" applyAlignment="1">
      <alignment horizontal="center" vertical="center" wrapText="1"/>
    </xf>
    <xf numFmtId="167" fontId="4" fillId="0" borderId="70" xfId="0" applyNumberFormat="1" applyFont="1" applyFill="1" applyBorder="1" applyAlignment="1">
      <alignment horizontal="center" vertical="center" wrapText="1"/>
    </xf>
    <xf numFmtId="167" fontId="4" fillId="0" borderId="3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49" fontId="4" fillId="0" borderId="65" xfId="0" applyNumberFormat="1" applyFont="1" applyFill="1" applyBorder="1" applyAlignment="1">
      <alignment horizontal="center" vertical="center" wrapText="1"/>
    </xf>
    <xf numFmtId="49" fontId="4" fillId="0" borderId="66" xfId="0" applyNumberFormat="1" applyFont="1" applyFill="1" applyBorder="1" applyAlignment="1">
      <alignment horizontal="center" vertical="center" wrapText="1"/>
    </xf>
    <xf numFmtId="165" fontId="9" fillId="0" borderId="67" xfId="0" applyNumberFormat="1" applyFont="1" applyFill="1" applyBorder="1" applyAlignment="1">
      <alignment horizontal="center" vertical="center" textRotation="90" wrapText="1"/>
    </xf>
    <xf numFmtId="0" fontId="14" fillId="0" borderId="59" xfId="0" applyFont="1" applyBorder="1" applyAlignment="1">
      <alignment horizontal="center" vertical="center" textRotation="90" wrapText="1"/>
    </xf>
    <xf numFmtId="0" fontId="14" fillId="0" borderId="68" xfId="0" applyFont="1" applyBorder="1" applyAlignment="1">
      <alignment horizontal="center" vertical="center" textRotation="90" wrapText="1"/>
    </xf>
    <xf numFmtId="49" fontId="4" fillId="0" borderId="17" xfId="0" applyNumberFormat="1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/>
    </xf>
    <xf numFmtId="49" fontId="4" fillId="0" borderId="65" xfId="0" applyNumberFormat="1" applyFont="1" applyFill="1" applyBorder="1" applyAlignment="1">
      <alignment vertical="center" wrapText="1"/>
    </xf>
    <xf numFmtId="49" fontId="4" fillId="0" borderId="66" xfId="0" applyNumberFormat="1" applyFont="1" applyFill="1" applyBorder="1" applyAlignment="1">
      <alignment vertical="center" wrapText="1"/>
    </xf>
    <xf numFmtId="167" fontId="4" fillId="0" borderId="31" xfId="0" applyNumberFormat="1" applyFont="1" applyFill="1" applyBorder="1" applyAlignment="1">
      <alignment horizontal="center" vertical="center"/>
    </xf>
    <xf numFmtId="167" fontId="4" fillId="0" borderId="69" xfId="0" applyNumberFormat="1" applyFont="1" applyFill="1" applyBorder="1" applyAlignment="1">
      <alignment horizontal="center" vertical="center"/>
    </xf>
    <xf numFmtId="167" fontId="4" fillId="0" borderId="3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/>
    </xf>
    <xf numFmtId="164" fontId="7" fillId="0" borderId="37" xfId="0" applyNumberFormat="1" applyFont="1" applyFill="1" applyBorder="1" applyAlignment="1">
      <alignment horizontal="center" vertical="center" wrapText="1"/>
    </xf>
    <xf numFmtId="164" fontId="7" fillId="0" borderId="33" xfId="0" applyNumberFormat="1" applyFont="1" applyFill="1" applyBorder="1" applyAlignment="1">
      <alignment horizontal="center" vertical="center" wrapText="1"/>
    </xf>
    <xf numFmtId="49" fontId="7" fillId="0" borderId="38" xfId="0" applyNumberFormat="1" applyFont="1" applyFill="1" applyBorder="1" applyAlignment="1">
      <alignment horizontal="center" vertical="center" wrapText="1"/>
    </xf>
    <xf numFmtId="49" fontId="7" fillId="0" borderId="34" xfId="0" applyNumberFormat="1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9" fontId="7" fillId="0" borderId="55" xfId="0" applyNumberFormat="1" applyFont="1" applyFill="1" applyBorder="1" applyAlignment="1">
      <alignment horizontal="left" wrapText="1"/>
    </xf>
    <xf numFmtId="49" fontId="7" fillId="0" borderId="56" xfId="0" applyNumberFormat="1" applyFont="1" applyFill="1" applyBorder="1" applyAlignment="1">
      <alignment horizontal="left" wrapText="1"/>
    </xf>
    <xf numFmtId="49" fontId="7" fillId="0" borderId="57" xfId="0" applyNumberFormat="1" applyFont="1" applyFill="1" applyBorder="1" applyAlignment="1">
      <alignment horizontal="left" wrapText="1"/>
    </xf>
    <xf numFmtId="49" fontId="7" fillId="0" borderId="23" xfId="0" applyNumberFormat="1" applyFont="1" applyFill="1" applyBorder="1" applyAlignment="1">
      <alignment horizontal="center" vertical="center" wrapText="1"/>
    </xf>
    <xf numFmtId="49" fontId="7" fillId="0" borderId="24" xfId="0" applyNumberFormat="1" applyFont="1" applyFill="1" applyBorder="1" applyAlignment="1">
      <alignment horizontal="center" vertical="center" wrapText="1"/>
    </xf>
    <xf numFmtId="49" fontId="7" fillId="0" borderId="58" xfId="0" applyNumberFormat="1" applyFont="1" applyFill="1" applyBorder="1" applyAlignment="1">
      <alignment horizontal="center" vertical="center" wrapText="1"/>
    </xf>
    <xf numFmtId="49" fontId="7" fillId="0" borderId="59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vertical="center" wrapText="1"/>
    </xf>
    <xf numFmtId="49" fontId="5" fillId="0" borderId="64" xfId="0" applyNumberFormat="1" applyFont="1" applyFill="1" applyBorder="1" applyAlignment="1">
      <alignment vertical="center" wrapText="1"/>
    </xf>
    <xf numFmtId="49" fontId="60" fillId="4" borderId="31" xfId="115" applyNumberFormat="1" applyFont="1" applyFill="1" applyBorder="1" applyAlignment="1">
      <alignment horizontal="left" wrapText="1"/>
    </xf>
    <xf numFmtId="49" fontId="60" fillId="4" borderId="69" xfId="115" applyNumberFormat="1" applyFont="1" applyFill="1" applyBorder="1" applyAlignment="1">
      <alignment horizontal="left" wrapText="1"/>
    </xf>
    <xf numFmtId="49" fontId="60" fillId="4" borderId="66" xfId="115" applyNumberFormat="1" applyFont="1" applyFill="1" applyBorder="1" applyAlignment="1">
      <alignment horizontal="left" wrapText="1"/>
    </xf>
    <xf numFmtId="4" fontId="60" fillId="4" borderId="15" xfId="1" applyNumberFormat="1" applyFont="1" applyFill="1" applyBorder="1" applyAlignment="1">
      <alignment horizontal="center"/>
    </xf>
    <xf numFmtId="4" fontId="60" fillId="4" borderId="31" xfId="1" applyNumberFormat="1" applyFont="1" applyFill="1" applyBorder="1" applyAlignment="1">
      <alignment horizontal="center"/>
    </xf>
    <xf numFmtId="4" fontId="60" fillId="4" borderId="66" xfId="1" applyNumberFormat="1" applyFont="1" applyFill="1" applyBorder="1" applyAlignment="1">
      <alignment horizontal="center"/>
    </xf>
    <xf numFmtId="2" fontId="62" fillId="4" borderId="31" xfId="115" applyNumberFormat="1" applyFont="1" applyFill="1" applyBorder="1" applyAlignment="1">
      <alignment horizontal="center" vertical="center"/>
    </xf>
    <xf numFmtId="2" fontId="62" fillId="4" borderId="66" xfId="115" applyNumberFormat="1" applyFont="1" applyFill="1" applyBorder="1" applyAlignment="1">
      <alignment horizontal="center" vertical="center"/>
    </xf>
    <xf numFmtId="49" fontId="60" fillId="4" borderId="62" xfId="115" applyNumberFormat="1" applyFont="1" applyFill="1" applyBorder="1" applyAlignment="1">
      <alignment horizontal="center" vertical="center" wrapText="1"/>
    </xf>
    <xf numFmtId="49" fontId="60" fillId="4" borderId="88" xfId="115" applyNumberFormat="1" applyFont="1" applyFill="1" applyBorder="1" applyAlignment="1">
      <alignment horizontal="center" vertical="center" wrapText="1"/>
    </xf>
    <xf numFmtId="49" fontId="60" fillId="4" borderId="67" xfId="115" applyNumberFormat="1" applyFont="1" applyFill="1" applyBorder="1" applyAlignment="1">
      <alignment horizontal="center" vertical="center" wrapText="1"/>
    </xf>
    <xf numFmtId="49" fontId="60" fillId="4" borderId="19" xfId="115" applyNumberFormat="1" applyFont="1" applyFill="1" applyBorder="1" applyAlignment="1">
      <alignment horizontal="center" vertical="center" wrapText="1"/>
    </xf>
    <xf numFmtId="49" fontId="60" fillId="4" borderId="40" xfId="115" applyNumberFormat="1" applyFont="1" applyFill="1" applyBorder="1" applyAlignment="1">
      <alignment horizontal="center" vertical="center" wrapText="1"/>
    </xf>
    <xf numFmtId="49" fontId="60" fillId="4" borderId="68" xfId="115" applyNumberFormat="1" applyFont="1" applyFill="1" applyBorder="1" applyAlignment="1">
      <alignment horizontal="center" vertical="center" wrapText="1"/>
    </xf>
    <xf numFmtId="0" fontId="60" fillId="4" borderId="15" xfId="115" applyFont="1" applyFill="1" applyBorder="1" applyAlignment="1">
      <alignment horizontal="center" vertical="center" wrapText="1"/>
    </xf>
    <xf numFmtId="0" fontId="60" fillId="4" borderId="15" xfId="115" applyFont="1" applyFill="1" applyBorder="1" applyAlignment="1">
      <alignment horizontal="center" vertical="center"/>
    </xf>
    <xf numFmtId="49" fontId="2" fillId="0" borderId="0" xfId="115" applyNumberFormat="1" applyFont="1" applyFill="1" applyAlignment="1">
      <alignment horizontal="center" vertical="center"/>
    </xf>
    <xf numFmtId="49" fontId="2" fillId="0" borderId="0" xfId="115" applyNumberFormat="1" applyFont="1" applyFill="1" applyBorder="1" applyAlignment="1">
      <alignment horizontal="center" vertical="center" wrapText="1"/>
    </xf>
    <xf numFmtId="164" fontId="2" fillId="0" borderId="0" xfId="115" applyNumberFormat="1" applyFont="1" applyFill="1" applyAlignment="1">
      <alignment horizontal="center" vertical="center" wrapText="1"/>
    </xf>
    <xf numFmtId="0" fontId="59" fillId="4" borderId="86" xfId="115" applyFont="1" applyFill="1" applyBorder="1" applyAlignment="1">
      <alignment horizontal="left" vertical="center" wrapText="1"/>
    </xf>
    <xf numFmtId="0" fontId="60" fillId="4" borderId="87" xfId="115" applyFont="1" applyFill="1" applyBorder="1" applyAlignment="1">
      <alignment horizontal="center" wrapText="1"/>
    </xf>
    <xf numFmtId="0" fontId="61" fillId="4" borderId="87" xfId="115" applyFont="1" applyFill="1" applyBorder="1" applyAlignment="1">
      <alignment horizontal="center" vertical="top" wrapText="1"/>
    </xf>
    <xf numFmtId="0" fontId="59" fillId="4" borderId="40" xfId="115" applyFont="1" applyFill="1" applyBorder="1" applyAlignment="1">
      <alignment horizontal="left" vertical="center" wrapText="1"/>
    </xf>
    <xf numFmtId="165" fontId="59" fillId="4" borderId="40" xfId="1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3" fillId="0" borderId="74" xfId="0" applyFont="1" applyBorder="1" applyAlignment="1">
      <alignment horizontal="left" vertical="center" wrapText="1"/>
    </xf>
    <xf numFmtId="0" fontId="23" fillId="0" borderId="70" xfId="0" applyFont="1" applyBorder="1" applyAlignment="1">
      <alignment horizontal="left" vertical="center" wrapText="1"/>
    </xf>
    <xf numFmtId="0" fontId="23" fillId="0" borderId="35" xfId="0" applyFont="1" applyBorder="1" applyAlignment="1">
      <alignment horizontal="left" vertical="center" wrapText="1"/>
    </xf>
    <xf numFmtId="0" fontId="20" fillId="0" borderId="65" xfId="0" applyFont="1" applyFill="1" applyBorder="1" applyAlignment="1">
      <alignment horizontal="left" vertical="center" wrapText="1"/>
    </xf>
    <xf numFmtId="0" fontId="20" fillId="0" borderId="69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wrapText="1"/>
    </xf>
    <xf numFmtId="0" fontId="19" fillId="0" borderId="55" xfId="0" applyFont="1" applyFill="1" applyBorder="1" applyAlignment="1">
      <alignment horizontal="center" vertical="center" wrapText="1"/>
    </xf>
    <xf numFmtId="0" fontId="19" fillId="0" borderId="56" xfId="0" applyFont="1" applyFill="1" applyBorder="1" applyAlignment="1">
      <alignment horizontal="center" vertical="center" wrapText="1"/>
    </xf>
    <xf numFmtId="0" fontId="19" fillId="0" borderId="57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</cellXfs>
  <cellStyles count="435">
    <cellStyle name="_x0004_" xfId="5"/>
    <cellStyle name=" 1" xfId="6"/>
    <cellStyle name="?" xfId="7"/>
    <cellStyle name="? 2" xfId="8"/>
    <cellStyle name="? 3" xfId="9"/>
    <cellStyle name="_~7107767" xfId="10"/>
    <cellStyle name="_1,3,4,5,7(1-2),8,10,11,12" xfId="11"/>
    <cellStyle name="_ПР_1-8_17.04.09" xfId="12"/>
    <cellStyle name="_Прил" xfId="13"/>
    <cellStyle name="_Прил 4-5(потери)" xfId="14"/>
    <cellStyle name="_Прил 7 (акт снятия показ)" xfId="15"/>
    <cellStyle name="_Прил. 3 население, форма 10.2009" xfId="16"/>
    <cellStyle name="_Прил. 8 - Акт объемов" xfId="17"/>
    <cellStyle name="_прил.2.33 (на 2010 г.)" xfId="18"/>
    <cellStyle name="_Прил-9 (акт сверки)" xfId="19"/>
    <cellStyle name="_Приложения(отправка)" xfId="20"/>
    <cellStyle name="_Пурнефтегаз Приложения к договору на 2007 г" xfId="21"/>
    <cellStyle name="_Справ_по ОДН_13.05.09" xfId="22"/>
    <cellStyle name="_Ф2 2012 УЭЗИС" xfId="23"/>
    <cellStyle name="20% - Акцент1 2" xfId="24"/>
    <cellStyle name="20% - Акцент2 2" xfId="25"/>
    <cellStyle name="20% - Акцент3 2" xfId="26"/>
    <cellStyle name="20% - Акцент4 2" xfId="27"/>
    <cellStyle name="20% - Акцент5 2" xfId="28"/>
    <cellStyle name="20% - Акцент6 2" xfId="29"/>
    <cellStyle name="40% - Акцент1 2" xfId="30"/>
    <cellStyle name="40% - Акцент2 2" xfId="31"/>
    <cellStyle name="40% - Акцент3 2" xfId="32"/>
    <cellStyle name="40% - Акцент4 2" xfId="33"/>
    <cellStyle name="40% - Акцент5 2" xfId="34"/>
    <cellStyle name="40% - Акцент6 2" xfId="35"/>
    <cellStyle name="60% - Акцент1 2" xfId="36"/>
    <cellStyle name="60% - Акцент2 2" xfId="37"/>
    <cellStyle name="60% - Акцент3 2" xfId="38"/>
    <cellStyle name="60% - Акцент4 2" xfId="39"/>
    <cellStyle name="60% - Акцент5 2" xfId="40"/>
    <cellStyle name="60% - Акцент6 2" xfId="41"/>
    <cellStyle name="AFE" xfId="42"/>
    <cellStyle name="Comma [0]_irl tel sep5" xfId="43"/>
    <cellStyle name="Comma_irl tel sep5" xfId="44"/>
    <cellStyle name="Currency [0]_irl tel sep5" xfId="45"/>
    <cellStyle name="Currency_irl tel sep5" xfId="46"/>
    <cellStyle name="Grey" xfId="47"/>
    <cellStyle name="Input [yellow]" xfId="48"/>
    <cellStyle name="no dec" xfId="49"/>
    <cellStyle name="no dec 2" xfId="50"/>
    <cellStyle name="no dec 2 2" xfId="51"/>
    <cellStyle name="Norm੎੎" xfId="52"/>
    <cellStyle name="Normal - Style1" xfId="53"/>
    <cellStyle name="Normal_6296-3H1" xfId="54"/>
    <cellStyle name="normбlnм_laroux" xfId="55"/>
    <cellStyle name="Percent [2]" xfId="56"/>
    <cellStyle name="Percent [2] 2" xfId="57"/>
    <cellStyle name="Акцент1 2" xfId="58"/>
    <cellStyle name="Акцент2 2" xfId="59"/>
    <cellStyle name="Акцент3 2" xfId="60"/>
    <cellStyle name="Акцент4 2" xfId="61"/>
    <cellStyle name="Акцент5 2" xfId="62"/>
    <cellStyle name="Акцент6 2" xfId="63"/>
    <cellStyle name="Ввод  2" xfId="64"/>
    <cellStyle name="Вывод 2" xfId="65"/>
    <cellStyle name="Вычисление 2" xfId="66"/>
    <cellStyle name="Гиперссылка 2" xfId="67"/>
    <cellStyle name="Гиперссылка 2 2" xfId="68"/>
    <cellStyle name="ЀЄ" xfId="69"/>
    <cellStyle name="Є" xfId="70"/>
    <cellStyle name="Є_x0004_" xfId="71"/>
    <cellStyle name="ЄЀЄЄЄ" xfId="72"/>
    <cellStyle name="ЄЄ" xfId="73"/>
    <cellStyle name="ЄЄ_x0004_" xfId="74"/>
    <cellStyle name="Є_x0004_Є" xfId="75"/>
    <cellStyle name="ЄЄЀЄ" xfId="76"/>
    <cellStyle name="ЄЄЄ" xfId="77"/>
    <cellStyle name="ЄЄЄ_x0004_" xfId="78"/>
    <cellStyle name="ЄЄ_x0004_Є_x0004_" xfId="79"/>
    <cellStyle name="ЄЄЄЄ" xfId="80"/>
    <cellStyle name="ЄЄЄЄ_x0004_" xfId="81"/>
    <cellStyle name="ЄЄЄЄЄ" xfId="82"/>
    <cellStyle name="ЄЄЄЄЄ_x0004_" xfId="83"/>
    <cellStyle name="ЄЄЄ_x0004_ЄЄ" xfId="84"/>
    <cellStyle name="ЄЄЄЄЄ 2" xfId="85"/>
    <cellStyle name="ЄЄЄ_x0004_ЄЄ 2" xfId="86"/>
    <cellStyle name="ЄЄЄ_x0004_ЄЄ 2 2" xfId="87"/>
    <cellStyle name="ЄЄЄЄЄ 3" xfId="88"/>
    <cellStyle name="ЄЄЄЄЄ 4" xfId="89"/>
    <cellStyle name="ЄЄЄЄЄ 5" xfId="90"/>
    <cellStyle name="ЄЄЄЄЄ 6" xfId="91"/>
    <cellStyle name="ЄЄЄЄЄ 7" xfId="92"/>
    <cellStyle name="ЄЄЄЄЄ 8" xfId="93"/>
    <cellStyle name="ЄЄЄ_x0004_ЄЄ_Отчеты_МППМ_ДФР_v015 (2)" xfId="94"/>
    <cellStyle name="ЄЄЄ_x0004_ЄЄЄЀЄЄЄЄЄ_x0004_ЄЄЄЄЄ" xfId="95"/>
    <cellStyle name="ЄЄЄ_x0004_ЄЄЄЀЄЄЄЄЄ_x0004_ЄЄЄЄЄ 2" xfId="96"/>
    <cellStyle name="ЄЄЄ_x0004_ЄЄЄЀЄЄЄЄЄ_x0004_ЄЄЄЄЄ 3" xfId="97"/>
    <cellStyle name="ЄЄЄ_x0004_ЄЄЄЀЄЄЄЄЄ_x0004_ЄЄЄЄЄ 4" xfId="98"/>
    <cellStyle name="ЄЄЄ_x0004_ЄЄЄЀЄЄЄЄЄ_x0004_ЄЄЄЄЄ 5" xfId="99"/>
    <cellStyle name="ЄЄЄ_x0004_ЄЄЄЀЄЄЄЄЄ_x0004_ЄЄЄЄЄ 6" xfId="100"/>
    <cellStyle name="ЄЄЄ_x0004_ЄЄЄЀЄЄЄЄЄ_x0004_ЄЄЄЄЄ 7" xfId="101"/>
    <cellStyle name="ЄЄЄЄ_x0004_ЄЄЄ" xfId="102"/>
    <cellStyle name="Є_x0004_ЄЄЄЄ_x0004_ЄЄ_x0004_" xfId="103"/>
    <cellStyle name="ЄЄЄЄЄ_x0004_ЄЄЄ" xfId="104"/>
    <cellStyle name="ЄЄ_x0004_ЄЄЄЄЄЄЄ" xfId="105"/>
    <cellStyle name="Заголовок 1 2" xfId="106"/>
    <cellStyle name="Заголовок 2 2" xfId="107"/>
    <cellStyle name="Заголовок 3 2" xfId="108"/>
    <cellStyle name="Заголовок 4 2" xfId="109"/>
    <cellStyle name="Итог 2" xfId="110"/>
    <cellStyle name="Контрольная ячейка 2" xfId="111"/>
    <cellStyle name="Название 2" xfId="112"/>
    <cellStyle name="Нейтральный 2" xfId="113"/>
    <cellStyle name="Обычный" xfId="0" builtinId="0"/>
    <cellStyle name="Обычный 10" xfId="114"/>
    <cellStyle name="Обычный 10 2" xfId="115"/>
    <cellStyle name="Обычный 10 2 2" xfId="116"/>
    <cellStyle name="Обычный 10 2 3" xfId="117"/>
    <cellStyle name="Обычный 10 3" xfId="118"/>
    <cellStyle name="Обычный 10 3 2" xfId="404"/>
    <cellStyle name="Обычный 10 4" xfId="405"/>
    <cellStyle name="Обычный 10 5" xfId="406"/>
    <cellStyle name="Обычный 11" xfId="119"/>
    <cellStyle name="Обычный 11 2" xfId="120"/>
    <cellStyle name="Обычный 12" xfId="121"/>
    <cellStyle name="Обычный 12 2" xfId="122"/>
    <cellStyle name="Обычный 12 2 2" xfId="407"/>
    <cellStyle name="Обычный 12 2 3" xfId="408"/>
    <cellStyle name="Обычный 12 2 4" xfId="409"/>
    <cellStyle name="Обычный 12 3" xfId="123"/>
    <cellStyle name="Обычный 12 4" xfId="124"/>
    <cellStyle name="Обычный 13" xfId="125"/>
    <cellStyle name="Обычный 13 2" xfId="126"/>
    <cellStyle name="Обычный 13 3" xfId="410"/>
    <cellStyle name="Обычный 13 4" xfId="411"/>
    <cellStyle name="Обычный 14" xfId="127"/>
    <cellStyle name="Обычный 14 2" xfId="128"/>
    <cellStyle name="Обычный 14 3" xfId="129"/>
    <cellStyle name="Обычный 15" xfId="130"/>
    <cellStyle name="Обычный 15 2" xfId="131"/>
    <cellStyle name="Обычный 15 3" xfId="412"/>
    <cellStyle name="Обычный 15 4" xfId="413"/>
    <cellStyle name="Обычный 16" xfId="132"/>
    <cellStyle name="Обычный 16 2" xfId="133"/>
    <cellStyle name="Обычный 16 3" xfId="134"/>
    <cellStyle name="Обычный 17" xfId="135"/>
    <cellStyle name="Обычный 17 2" xfId="136"/>
    <cellStyle name="Обычный 17 3" xfId="414"/>
    <cellStyle name="Обычный 17 4" xfId="415"/>
    <cellStyle name="Обычный 18" xfId="137"/>
    <cellStyle name="Обычный 18 2" xfId="138"/>
    <cellStyle name="Обычный 18 2 2" xfId="416"/>
    <cellStyle name="Обычный 18 3" xfId="139"/>
    <cellStyle name="Обычный 18 4" xfId="417"/>
    <cellStyle name="Обычный 19" xfId="140"/>
    <cellStyle name="Обычный 19 2" xfId="141"/>
    <cellStyle name="Обычный 19 3" xfId="142"/>
    <cellStyle name="Обычный 2" xfId="4"/>
    <cellStyle name="Обычный 2 2" xfId="143"/>
    <cellStyle name="Обычный 2 2 2" xfId="144"/>
    <cellStyle name="Обычный 2 2 2 2" xfId="145"/>
    <cellStyle name="Обычный 2 2 3" xfId="146"/>
    <cellStyle name="Обычный 2 2 3 2" xfId="147"/>
    <cellStyle name="Обычный 2 2 4" xfId="148"/>
    <cellStyle name="Обычный 2 2 4 2" xfId="149"/>
    <cellStyle name="Обычный 2 2 5" xfId="150"/>
    <cellStyle name="Обычный 2 2 6" xfId="151"/>
    <cellStyle name="Обычный 2 2_Расчет (2)" xfId="152"/>
    <cellStyle name="Обычный 2 3" xfId="153"/>
    <cellStyle name="Обычный 2 3 2" xfId="154"/>
    <cellStyle name="Обычный 2 3 3" xfId="155"/>
    <cellStyle name="Обычный 2 4" xfId="156"/>
    <cellStyle name="Обычный 2 4 2" xfId="157"/>
    <cellStyle name="Обычный 2 4 3" xfId="158"/>
    <cellStyle name="Обычный 2 5" xfId="159"/>
    <cellStyle name="Обычный 2 5 2" xfId="418"/>
    <cellStyle name="Обычный 2 5 3" xfId="419"/>
    <cellStyle name="Обычный 2 5 4" xfId="420"/>
    <cellStyle name="Обычный 2 6" xfId="160"/>
    <cellStyle name="Обычный 2 6 2" xfId="161"/>
    <cellStyle name="Обычный 2 6 3" xfId="421"/>
    <cellStyle name="Обычный 2 6 4" xfId="422"/>
    <cellStyle name="Обычный 2 7" xfId="162"/>
    <cellStyle name="Обычный 2 7 2" xfId="423"/>
    <cellStyle name="Обычный 2 7 3" xfId="424"/>
    <cellStyle name="Обычный 2 7 4" xfId="425"/>
    <cellStyle name="Обычный 2 8" xfId="163"/>
    <cellStyle name="Обычный 2_Расчет (2)" xfId="164"/>
    <cellStyle name="Обычный 20" xfId="165"/>
    <cellStyle name="Обычный 20 2" xfId="166"/>
    <cellStyle name="Обычный 21" xfId="167"/>
    <cellStyle name="Обычный 21 2" xfId="168"/>
    <cellStyle name="Обычный 22" xfId="169"/>
    <cellStyle name="Обычный 22 2" xfId="170"/>
    <cellStyle name="Обычный 23" xfId="171"/>
    <cellStyle name="Обычный 23 2" xfId="172"/>
    <cellStyle name="Обычный 24" xfId="173"/>
    <cellStyle name="Обычный 24 2" xfId="174"/>
    <cellStyle name="Обычный 25" xfId="175"/>
    <cellStyle name="Обычный 25 2" xfId="176"/>
    <cellStyle name="Обычный 26" xfId="177"/>
    <cellStyle name="Обычный 26 2" xfId="178"/>
    <cellStyle name="Обычный 27" xfId="179"/>
    <cellStyle name="Обычный 27 2" xfId="180"/>
    <cellStyle name="Обычный 28" xfId="181"/>
    <cellStyle name="Обычный 28 2" xfId="182"/>
    <cellStyle name="Обычный 29" xfId="183"/>
    <cellStyle name="Обычный 29 2" xfId="184"/>
    <cellStyle name="Обычный 3" xfId="185"/>
    <cellStyle name="Обычный 3 2" xfId="186"/>
    <cellStyle name="Обычный 3 2 2" xfId="187"/>
    <cellStyle name="Обычный 3 2 2 2" xfId="188"/>
    <cellStyle name="Обычный 3 2 2 3" xfId="426"/>
    <cellStyle name="Обычный 3 2 2 4" xfId="427"/>
    <cellStyle name="Обычный 3 2 3" xfId="189"/>
    <cellStyle name="Обычный 3 2 4" xfId="190"/>
    <cellStyle name="Обычный 3 2_Расчет (2)" xfId="191"/>
    <cellStyle name="Обычный 3 3" xfId="192"/>
    <cellStyle name="Обычный 3 4" xfId="193"/>
    <cellStyle name="Обычный 3 5" xfId="194"/>
    <cellStyle name="Обычный 3 6" xfId="195"/>
    <cellStyle name="Обычный 3 6 2" xfId="196"/>
    <cellStyle name="Обычный 3 6 3" xfId="197"/>
    <cellStyle name="Обычный 3 7" xfId="198"/>
    <cellStyle name="Обычный 3__прил_2_Объемы_на_2012_СНГ2" xfId="199"/>
    <cellStyle name="Обычный 30" xfId="200"/>
    <cellStyle name="Обычный 30 2" xfId="201"/>
    <cellStyle name="Обычный 31" xfId="202"/>
    <cellStyle name="Обычный 31 2" xfId="203"/>
    <cellStyle name="Обычный 32" xfId="204"/>
    <cellStyle name="Обычный 32 2" xfId="205"/>
    <cellStyle name="Обычный 33" xfId="206"/>
    <cellStyle name="Обычный 33 2" xfId="207"/>
    <cellStyle name="Обычный 34" xfId="208"/>
    <cellStyle name="Обычный 34 2" xfId="209"/>
    <cellStyle name="Обычный 34 3" xfId="210"/>
    <cellStyle name="Обычный 35" xfId="211"/>
    <cellStyle name="Обычный 35 2" xfId="212"/>
    <cellStyle name="Обычный 36" xfId="213"/>
    <cellStyle name="Обычный 36 2" xfId="214"/>
    <cellStyle name="Обычный 37" xfId="215"/>
    <cellStyle name="Обычный 37 2" xfId="216"/>
    <cellStyle name="Обычный 38" xfId="217"/>
    <cellStyle name="Обычный 39" xfId="218"/>
    <cellStyle name="Обычный 4" xfId="3"/>
    <cellStyle name="Обычный 4 2" xfId="219"/>
    <cellStyle name="Обычный 4 2 2" xfId="220"/>
    <cellStyle name="Обычный 4 3" xfId="221"/>
    <cellStyle name="Обычный 4 3 2" xfId="222"/>
    <cellStyle name="Обычный 4 4" xfId="223"/>
    <cellStyle name="Обычный 40" xfId="224"/>
    <cellStyle name="Обычный 41" xfId="225"/>
    <cellStyle name="Обычный 41 2" xfId="226"/>
    <cellStyle name="Обычный 41 2 2" xfId="227"/>
    <cellStyle name="Обычный 41 2 2 2" xfId="228"/>
    <cellStyle name="Обычный 41 2 3" xfId="229"/>
    <cellStyle name="Обычный 41 3" xfId="230"/>
    <cellStyle name="Обычный 41 4" xfId="231"/>
    <cellStyle name="Обычный 41 4 2" xfId="232"/>
    <cellStyle name="Обычный 41 5" xfId="233"/>
    <cellStyle name="Обычный 42" xfId="234"/>
    <cellStyle name="Обычный 42 2" xfId="235"/>
    <cellStyle name="Обычный 42 2 2" xfId="236"/>
    <cellStyle name="Обычный 42 2 3" xfId="237"/>
    <cellStyle name="Обычный 43" xfId="238"/>
    <cellStyle name="Обычный 44" xfId="239"/>
    <cellStyle name="Обычный 45" xfId="240"/>
    <cellStyle name="Обычный 45 2" xfId="241"/>
    <cellStyle name="Обычный 45 3" xfId="428"/>
    <cellStyle name="Обычный 45 4" xfId="429"/>
    <cellStyle name="Обычный 46" xfId="242"/>
    <cellStyle name="Обычный 47" xfId="243"/>
    <cellStyle name="Обычный 48" xfId="244"/>
    <cellStyle name="Обычный 5" xfId="245"/>
    <cellStyle name="Обычный 5 2" xfId="246"/>
    <cellStyle name="Обычный 5 3" xfId="247"/>
    <cellStyle name="Обычный 51" xfId="248"/>
    <cellStyle name="Обычный 52" xfId="249"/>
    <cellStyle name="Обычный 54" xfId="250"/>
    <cellStyle name="Обычный 6" xfId="251"/>
    <cellStyle name="Обычный 6 2" xfId="252"/>
    <cellStyle name="Обычный 6 3" xfId="253"/>
    <cellStyle name="Обычный 6_Расчет (2)" xfId="254"/>
    <cellStyle name="Обычный 7" xfId="255"/>
    <cellStyle name="Обычный 7 2" xfId="256"/>
    <cellStyle name="Обычный 7 3" xfId="430"/>
    <cellStyle name="Обычный 7 4" xfId="431"/>
    <cellStyle name="Обычный 8" xfId="257"/>
    <cellStyle name="Обычный 8 2" xfId="258"/>
    <cellStyle name="Обычный 8 2 2" xfId="432"/>
    <cellStyle name="Обычный 8 2 3" xfId="433"/>
    <cellStyle name="Обычный 8 2 4" xfId="434"/>
    <cellStyle name="Обычный 8 3" xfId="259"/>
    <cellStyle name="Обычный 8 4" xfId="260"/>
    <cellStyle name="Обычный 9" xfId="261"/>
    <cellStyle name="Обычный 9 2" xfId="262"/>
    <cellStyle name="Плохой 2" xfId="263"/>
    <cellStyle name="Пояснение 2" xfId="264"/>
    <cellStyle name="Примечание 2" xfId="265"/>
    <cellStyle name="Примечание 2 2" xfId="266"/>
    <cellStyle name="Процентный 2" xfId="267"/>
    <cellStyle name="Процентный 3" xfId="268"/>
    <cellStyle name="Процентный 4" xfId="269"/>
    <cellStyle name="Связанная ячейка 2" xfId="270"/>
    <cellStyle name="Стиль 1" xfId="271"/>
    <cellStyle name="Стиль 1 2" xfId="272"/>
    <cellStyle name="Стиль 1 2 2" xfId="273"/>
    <cellStyle name="Стиль 1 3" xfId="274"/>
    <cellStyle name="Стиль 1 4" xfId="275"/>
    <cellStyle name="Стиль 1 4 2" xfId="276"/>
    <cellStyle name="Стиль 1 5" xfId="277"/>
    <cellStyle name="Стиль 10" xfId="278"/>
    <cellStyle name="Стиль 10 2" xfId="279"/>
    <cellStyle name="Стиль 11" xfId="280"/>
    <cellStyle name="Стиль 11 2" xfId="281"/>
    <cellStyle name="Стиль 12" xfId="282"/>
    <cellStyle name="Стиль 12 2" xfId="283"/>
    <cellStyle name="Стиль 13" xfId="284"/>
    <cellStyle name="Стиль 14" xfId="285"/>
    <cellStyle name="Стиль 15" xfId="286"/>
    <cellStyle name="Стиль 16" xfId="287"/>
    <cellStyle name="Стиль 17" xfId="288"/>
    <cellStyle name="Стиль 18" xfId="289"/>
    <cellStyle name="Стиль 2" xfId="290"/>
    <cellStyle name="Стиль 2 2" xfId="291"/>
    <cellStyle name="Стиль 3" xfId="292"/>
    <cellStyle name="Стиль 3 2" xfId="293"/>
    <cellStyle name="Стиль 4" xfId="294"/>
    <cellStyle name="Стиль 4 2" xfId="295"/>
    <cellStyle name="Стиль 5" xfId="296"/>
    <cellStyle name="Стиль 5 2" xfId="297"/>
    <cellStyle name="Стиль 6" xfId="298"/>
    <cellStyle name="Стиль 6 2" xfId="299"/>
    <cellStyle name="Стиль 7" xfId="300"/>
    <cellStyle name="Стиль 7 2" xfId="301"/>
    <cellStyle name="Стиль 8" xfId="302"/>
    <cellStyle name="Стиль 8 2" xfId="303"/>
    <cellStyle name="Стиль 9" xfId="304"/>
    <cellStyle name="Стиль 9 2" xfId="305"/>
    <cellStyle name="Текст предупреждения 2" xfId="306"/>
    <cellStyle name="Тысячи [0]" xfId="307"/>
    <cellStyle name="Тысячи [0] 2" xfId="308"/>
    <cellStyle name="Тысячи [0]_Di9L0o5j31kGokzdMy2T4e8xw" xfId="309"/>
    <cellStyle name="Тысячи_Di9L0o5j31kGokzdMy2T4e8xw" xfId="310"/>
    <cellStyle name="Финансовый 10" xfId="311"/>
    <cellStyle name="Финансовый 11" xfId="312"/>
    <cellStyle name="Финансовый 12" xfId="313"/>
    <cellStyle name="Финансовый 12 2" xfId="314"/>
    <cellStyle name="Финансовый 13" xfId="315"/>
    <cellStyle name="Финансовый 14" xfId="316"/>
    <cellStyle name="Финансовый 15" xfId="317"/>
    <cellStyle name="Финансовый 16" xfId="318"/>
    <cellStyle name="Финансовый 17" xfId="319"/>
    <cellStyle name="Финансовый 18" xfId="320"/>
    <cellStyle name="Финансовый 19" xfId="321"/>
    <cellStyle name="Финансовый 2" xfId="322"/>
    <cellStyle name="Финансовый 2 2" xfId="323"/>
    <cellStyle name="Финансовый 2 2 2" xfId="2"/>
    <cellStyle name="Финансовый 2 3" xfId="324"/>
    <cellStyle name="Финансовый 2 3 2" xfId="325"/>
    <cellStyle name="Финансовый 2 3 3" xfId="1"/>
    <cellStyle name="Финансовый 2 4" xfId="326"/>
    <cellStyle name="Финансовый 2 5" xfId="327"/>
    <cellStyle name="Финансовый 20" xfId="328"/>
    <cellStyle name="Финансовый 21" xfId="329"/>
    <cellStyle name="Финансовый 22" xfId="330"/>
    <cellStyle name="Финансовый 23" xfId="331"/>
    <cellStyle name="Финансовый 24" xfId="332"/>
    <cellStyle name="Финансовый 25" xfId="333"/>
    <cellStyle name="Финансовый 26" xfId="334"/>
    <cellStyle name="Финансовый 27" xfId="335"/>
    <cellStyle name="Финансовый 28" xfId="336"/>
    <cellStyle name="Финансовый 3" xfId="337"/>
    <cellStyle name="Финансовый 3 2" xfId="338"/>
    <cellStyle name="Финансовый 3 2 2" xfId="339"/>
    <cellStyle name="Финансовый 3 3" xfId="340"/>
    <cellStyle name="Финансовый 4" xfId="341"/>
    <cellStyle name="Финансовый 4 2" xfId="342"/>
    <cellStyle name="Финансовый 5" xfId="343"/>
    <cellStyle name="Финансовый 5 2" xfId="344"/>
    <cellStyle name="Финансовый 5 3" xfId="345"/>
    <cellStyle name="Финансовый 6" xfId="346"/>
    <cellStyle name="Финансовый 6 2" xfId="347"/>
    <cellStyle name="Финансовый 7" xfId="348"/>
    <cellStyle name="Финансовый 7 2" xfId="349"/>
    <cellStyle name="Финансовый 8" xfId="350"/>
    <cellStyle name="Финансовый 8 2" xfId="351"/>
    <cellStyle name="Финансовый 9" xfId="352"/>
    <cellStyle name="Финансовый 9 2" xfId="353"/>
    <cellStyle name="Хороший 2" xfId="354"/>
    <cellStyle name="㼿" xfId="355"/>
    <cellStyle name="㼿 2" xfId="356"/>
    <cellStyle name="㼿 3" xfId="357"/>
    <cellStyle name="㼿?" xfId="358"/>
    <cellStyle name="㼿? 2" xfId="359"/>
    <cellStyle name="㼿? 2 2" xfId="360"/>
    <cellStyle name="㼿? 3" xfId="361"/>
    <cellStyle name="㼿㼿" xfId="362"/>
    <cellStyle name="㼿㼿 2" xfId="363"/>
    <cellStyle name="㼿㼿?" xfId="364"/>
    <cellStyle name="㼿㼿? 2" xfId="365"/>
    <cellStyle name="㼿㼿? 2 2" xfId="366"/>
    <cellStyle name="㼿㼿? 3" xfId="367"/>
    <cellStyle name="㼿㼿? 4" xfId="368"/>
    <cellStyle name="㼿㼿㼿" xfId="369"/>
    <cellStyle name="㼿㼿㼿 2" xfId="370"/>
    <cellStyle name="㼿㼿㼿 3" xfId="371"/>
    <cellStyle name="㼿㼿㼿?" xfId="372"/>
    <cellStyle name="㼿㼿㼿? 2" xfId="373"/>
    <cellStyle name="㼿㼿㼿? 2 2" xfId="374"/>
    <cellStyle name="㼿㼿㼿? 3" xfId="375"/>
    <cellStyle name="㼿㼿㼿㼿" xfId="376"/>
    <cellStyle name="㼿㼿㼿㼿 2" xfId="377"/>
    <cellStyle name="㼿㼿㼿㼿?" xfId="378"/>
    <cellStyle name="㼿㼿㼿㼿? 2" xfId="379"/>
    <cellStyle name="㼿㼿㼿㼿㼿" xfId="380"/>
    <cellStyle name="㼿㼿㼿㼿㼿 10" xfId="381"/>
    <cellStyle name="㼿㼿㼿㼿㼿 10 2" xfId="382"/>
    <cellStyle name="㼿㼿㼿㼿㼿 11" xfId="383"/>
    <cellStyle name="㼿㼿㼿㼿㼿 11 2" xfId="384"/>
    <cellStyle name="㼿㼿㼿㼿㼿 2" xfId="385"/>
    <cellStyle name="㼿㼿㼿㼿㼿 3" xfId="386"/>
    <cellStyle name="㼿㼿㼿㼿㼿 4" xfId="387"/>
    <cellStyle name="㼿㼿㼿㼿㼿 5" xfId="388"/>
    <cellStyle name="㼿㼿㼿㼿㼿 6" xfId="389"/>
    <cellStyle name="㼿㼿㼿㼿㼿 7" xfId="390"/>
    <cellStyle name="㼿㼿㼿㼿㼿 7 2" xfId="391"/>
    <cellStyle name="㼿㼿㼿㼿㼿 8" xfId="392"/>
    <cellStyle name="㼿㼿㼿㼿㼿 9" xfId="393"/>
    <cellStyle name="㼿㼿㼿㼿㼿?" xfId="394"/>
    <cellStyle name="㼿㼿㼿㼿㼿㼿" xfId="395"/>
    <cellStyle name="㼿㼿㼿㼿㼿㼿 2" xfId="396"/>
    <cellStyle name="㼿㼿㼿㼿㼿㼿?" xfId="397"/>
    <cellStyle name="㼿㼿㼿㼿㼿㼿㼿" xfId="398"/>
    <cellStyle name="㼿㼿㼿㼿㼿㼿㼿 2" xfId="399"/>
    <cellStyle name="㼿㼿㼿㼿㼿㼿㼿㼿" xfId="400"/>
    <cellStyle name="㼿㼿㼿㼿㼿㼿㼿㼿㼿" xfId="401"/>
    <cellStyle name="㼿㼿㼿㼿㼿㼿㼿㼿㼿㼿" xfId="402"/>
    <cellStyle name="㼿㼿㼿㼿㼿㼿㼿㼿㼿㼿㼿㼿㼿㼿㼿㼿㼿㼿㼿㼿㼿㼿㼿㼿㼿㼿㼿㼿㼿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nerik_EV\AppData\Local\Microsoft\Windows\Temporary%20Internet%20Files\Content.Outlook\KHYB7B26\&#1044;&#1083;&#1103;%20&#1087;&#1077;&#1088;&#1077;&#1074;&#1086;&#1076;&#1072;%20&#1089;&#1091;&#1084;&#1084;&#1099;%20&#1087;&#1088;&#1086;&#1087;&#1080;&#1089;&#1100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ководители"/>
      <sheetName val="Исходные данные окончат"/>
      <sheetName val="перевод цифр"/>
      <sheetName val="Для перевода суммы прописью"/>
    </sheetNames>
    <definedNames>
      <definedName name="n_1" refersTo="#ССЫЛКА!"/>
      <definedName name="n_2" refersTo="#ССЫЛКА!"/>
      <definedName name="n_3" refersTo="#ССЫЛКА!"/>
      <definedName name="n_5" refersTo="#ССЫЛКА!" sheetId="2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view="pageBreakPreview" zoomScale="86" zoomScaleNormal="89" zoomScaleSheetLayoutView="86" workbookViewId="0">
      <selection activeCell="D32" sqref="D32"/>
    </sheetView>
  </sheetViews>
  <sheetFormatPr defaultRowHeight="12.75" x14ac:dyDescent="0.2"/>
  <cols>
    <col min="1" max="1" width="8.7109375" style="35" customWidth="1"/>
    <col min="2" max="2" width="50.42578125" style="81" customWidth="1"/>
    <col min="3" max="3" width="13.42578125" style="82" customWidth="1"/>
    <col min="4" max="5" width="13.42578125" style="6" customWidth="1"/>
    <col min="6" max="6" width="14.7109375" style="6" hidden="1" customWidth="1"/>
    <col min="7" max="7" width="15.5703125" style="6" hidden="1" customWidth="1"/>
    <col min="8" max="8" width="14" style="6" hidden="1" customWidth="1"/>
    <col min="9" max="9" width="12.7109375" style="6" hidden="1" customWidth="1"/>
    <col min="10" max="13" width="0" style="6" hidden="1" customWidth="1"/>
    <col min="14" max="16384" width="9.140625" style="6"/>
  </cols>
  <sheetData>
    <row r="1" spans="1:8" ht="6.75" customHeight="1" x14ac:dyDescent="0.25">
      <c r="A1" s="1"/>
      <c r="B1" s="2"/>
      <c r="C1" s="3"/>
      <c r="D1" s="4"/>
      <c r="E1" s="4"/>
      <c r="F1" s="5"/>
    </row>
    <row r="2" spans="1:8" ht="18" x14ac:dyDescent="0.25">
      <c r="A2" s="226" t="s">
        <v>0</v>
      </c>
      <c r="B2" s="226"/>
      <c r="C2" s="226"/>
      <c r="D2" s="226"/>
      <c r="E2" s="226"/>
      <c r="F2" s="5"/>
      <c r="G2" s="6" t="s">
        <v>1</v>
      </c>
    </row>
    <row r="3" spans="1:8" ht="18" x14ac:dyDescent="0.25">
      <c r="A3" s="226" t="s">
        <v>2</v>
      </c>
      <c r="B3" s="226"/>
      <c r="C3" s="226"/>
      <c r="D3" s="226"/>
      <c r="E3" s="226"/>
      <c r="F3" s="5"/>
      <c r="G3" s="6" t="s">
        <v>3</v>
      </c>
    </row>
    <row r="4" spans="1:8" ht="18" x14ac:dyDescent="0.25">
      <c r="A4" s="226" t="s">
        <v>4</v>
      </c>
      <c r="B4" s="226"/>
      <c r="C4" s="226"/>
      <c r="D4" s="226"/>
      <c r="E4" s="226"/>
      <c r="F4" s="5"/>
    </row>
    <row r="5" spans="1:8" ht="9" customHeight="1" x14ac:dyDescent="0.2">
      <c r="A5" s="227" t="s">
        <v>3</v>
      </c>
      <c r="B5" s="227"/>
      <c r="C5" s="227"/>
      <c r="D5" s="227"/>
      <c r="E5" s="227"/>
      <c r="F5" s="5"/>
    </row>
    <row r="6" spans="1:8" ht="30" customHeight="1" x14ac:dyDescent="0.2">
      <c r="A6" s="227"/>
      <c r="B6" s="227"/>
      <c r="C6" s="227"/>
      <c r="D6" s="227"/>
      <c r="E6" s="227"/>
      <c r="F6" s="5"/>
    </row>
    <row r="7" spans="1:8" ht="16.5" customHeight="1" x14ac:dyDescent="0.2">
      <c r="A7" s="228" t="s">
        <v>5</v>
      </c>
      <c r="B7" s="228"/>
      <c r="C7" s="228"/>
      <c r="D7" s="228"/>
      <c r="E7" s="228"/>
      <c r="F7" s="228"/>
    </row>
    <row r="8" spans="1:8" ht="12" customHeight="1" x14ac:dyDescent="0.2">
      <c r="A8" s="7"/>
      <c r="B8" s="8"/>
      <c r="C8" s="9"/>
      <c r="D8" s="10"/>
      <c r="E8" s="10"/>
      <c r="F8" s="11"/>
      <c r="G8" s="11"/>
      <c r="H8" s="11"/>
    </row>
    <row r="9" spans="1:8" ht="36.75" customHeight="1" thickBot="1" x14ac:dyDescent="0.25">
      <c r="A9" s="225" t="s">
        <v>6</v>
      </c>
      <c r="B9" s="225"/>
      <c r="C9" s="225"/>
      <c r="D9" s="225"/>
      <c r="E9" s="225"/>
      <c r="F9" s="12"/>
      <c r="G9" s="11"/>
      <c r="H9" s="11"/>
    </row>
    <row r="10" spans="1:8" ht="53.25" customHeight="1" x14ac:dyDescent="0.2">
      <c r="A10" s="192" t="s">
        <v>7</v>
      </c>
      <c r="B10" s="194" t="s">
        <v>8</v>
      </c>
      <c r="C10" s="196" t="s">
        <v>9</v>
      </c>
      <c r="D10" s="198" t="s">
        <v>10</v>
      </c>
      <c r="E10" s="199"/>
      <c r="F10" s="11"/>
      <c r="G10" s="11"/>
    </row>
    <row r="11" spans="1:8" ht="14.25" customHeight="1" thickBot="1" x14ac:dyDescent="0.25">
      <c r="A11" s="193"/>
      <c r="B11" s="195"/>
      <c r="C11" s="197"/>
      <c r="D11" s="13" t="s">
        <v>11</v>
      </c>
      <c r="E11" s="14" t="s">
        <v>12</v>
      </c>
    </row>
    <row r="12" spans="1:8" ht="15.75" customHeight="1" x14ac:dyDescent="0.2">
      <c r="A12" s="15" t="s">
        <v>13</v>
      </c>
      <c r="B12" s="16" t="s">
        <v>14</v>
      </c>
      <c r="C12" s="16"/>
      <c r="D12" s="17"/>
      <c r="E12" s="18"/>
      <c r="F12" s="11"/>
      <c r="G12" s="11"/>
      <c r="H12" s="11"/>
    </row>
    <row r="13" spans="1:8" ht="18" customHeight="1" x14ac:dyDescent="0.2">
      <c r="A13" s="19" t="s">
        <v>15</v>
      </c>
      <c r="B13" s="20" t="s">
        <v>16</v>
      </c>
      <c r="C13" s="21" t="s">
        <v>17</v>
      </c>
      <c r="D13" s="22">
        <v>3592.67</v>
      </c>
      <c r="E13" s="23">
        <v>3647.5</v>
      </c>
      <c r="F13" s="11"/>
      <c r="G13" s="11"/>
      <c r="H13" s="11"/>
    </row>
    <row r="14" spans="1:8" ht="30.75" customHeight="1" x14ac:dyDescent="0.2">
      <c r="A14" s="24" t="s">
        <v>18</v>
      </c>
      <c r="B14" s="25" t="s">
        <v>19</v>
      </c>
      <c r="C14" s="26" t="s">
        <v>17</v>
      </c>
      <c r="D14" s="27">
        <v>1422.7009556498961</v>
      </c>
      <c r="E14" s="28">
        <v>1422.7009556498961</v>
      </c>
      <c r="F14" s="29">
        <v>0</v>
      </c>
      <c r="G14" s="11"/>
      <c r="H14" s="11"/>
    </row>
    <row r="15" spans="1:8" ht="31.5" customHeight="1" thickBot="1" x14ac:dyDescent="0.25">
      <c r="A15" s="30" t="s">
        <v>20</v>
      </c>
      <c r="B15" s="31" t="s">
        <v>21</v>
      </c>
      <c r="C15" s="32" t="s">
        <v>17</v>
      </c>
      <c r="D15" s="33">
        <v>2169.969044350104</v>
      </c>
      <c r="E15" s="34">
        <v>2224.7990443501039</v>
      </c>
      <c r="F15" s="11"/>
      <c r="G15" s="11"/>
      <c r="H15" s="11"/>
    </row>
    <row r="16" spans="1:8" x14ac:dyDescent="0.2">
      <c r="B16" s="36"/>
      <c r="C16" s="37"/>
      <c r="E16" s="11"/>
      <c r="F16" s="11"/>
      <c r="G16" s="11"/>
      <c r="H16" s="11"/>
    </row>
    <row r="17" spans="1:9" ht="18" hidden="1" customHeight="1" x14ac:dyDescent="0.2">
      <c r="A17" s="209" t="s">
        <v>22</v>
      </c>
      <c r="B17" s="210"/>
      <c r="C17" s="213" t="s">
        <v>9</v>
      </c>
      <c r="D17" s="215" t="s">
        <v>10</v>
      </c>
      <c r="E17" s="216"/>
      <c r="F17" s="38"/>
      <c r="G17" s="11"/>
    </row>
    <row r="18" spans="1:9" ht="19.5" hidden="1" customHeight="1" thickBot="1" x14ac:dyDescent="0.25">
      <c r="A18" s="211"/>
      <c r="B18" s="212"/>
      <c r="C18" s="214"/>
      <c r="D18" s="39" t="s">
        <v>11</v>
      </c>
      <c r="E18" s="40" t="s">
        <v>12</v>
      </c>
      <c r="F18" s="41"/>
      <c r="G18" s="11"/>
    </row>
    <row r="19" spans="1:9" ht="28.5" hidden="1" customHeight="1" thickBot="1" x14ac:dyDescent="0.25">
      <c r="A19" s="217" t="s">
        <v>23</v>
      </c>
      <c r="B19" s="218"/>
      <c r="C19" s="42" t="s">
        <v>17</v>
      </c>
      <c r="D19" s="43">
        <v>2169.969044350104</v>
      </c>
      <c r="E19" s="44">
        <v>2224.7990443501039</v>
      </c>
      <c r="F19" s="45"/>
      <c r="G19" s="11"/>
    </row>
    <row r="20" spans="1:9" ht="26.25" hidden="1" customHeight="1" x14ac:dyDescent="0.2">
      <c r="A20" s="219" t="s">
        <v>24</v>
      </c>
      <c r="B20" s="220"/>
      <c r="C20" s="46" t="s">
        <v>17</v>
      </c>
      <c r="D20" s="47">
        <v>1931.76</v>
      </c>
      <c r="E20" s="48">
        <v>1986.5900000000001</v>
      </c>
      <c r="F20" s="49"/>
      <c r="G20" s="11"/>
    </row>
    <row r="21" spans="1:9" ht="14.25" hidden="1" customHeight="1" x14ac:dyDescent="0.2">
      <c r="A21" s="221" t="s">
        <v>25</v>
      </c>
      <c r="B21" s="222"/>
      <c r="C21" s="50" t="s">
        <v>17</v>
      </c>
      <c r="D21" s="51">
        <v>22.31</v>
      </c>
      <c r="E21" s="52"/>
      <c r="F21" s="49"/>
      <c r="G21" s="11"/>
    </row>
    <row r="22" spans="1:9" ht="27.75" hidden="1" customHeight="1" x14ac:dyDescent="0.2">
      <c r="A22" s="221" t="s">
        <v>26</v>
      </c>
      <c r="B22" s="222"/>
      <c r="C22" s="50" t="s">
        <v>17</v>
      </c>
      <c r="D22" s="53">
        <v>212.84904435010387</v>
      </c>
      <c r="E22" s="54"/>
      <c r="F22" s="49"/>
      <c r="G22" s="11"/>
    </row>
    <row r="23" spans="1:9" ht="25.5" hidden="1" customHeight="1" thickBot="1" x14ac:dyDescent="0.3">
      <c r="A23" s="223" t="s">
        <v>27</v>
      </c>
      <c r="B23" s="224"/>
      <c r="C23" s="55" t="s">
        <v>17</v>
      </c>
      <c r="D23" s="56">
        <v>3.05</v>
      </c>
      <c r="E23" s="57"/>
      <c r="F23" s="58"/>
      <c r="G23" s="11"/>
    </row>
    <row r="24" spans="1:9" ht="15.75" customHeight="1" x14ac:dyDescent="0.25">
      <c r="A24" s="7"/>
      <c r="B24" s="8"/>
      <c r="C24" s="9"/>
      <c r="D24" s="58"/>
      <c r="E24" s="10"/>
      <c r="F24" s="11"/>
      <c r="G24" s="11"/>
      <c r="H24" s="11"/>
    </row>
    <row r="25" spans="1:9" ht="21" hidden="1" customHeight="1" x14ac:dyDescent="0.2">
      <c r="A25" s="7"/>
      <c r="B25" s="8"/>
      <c r="C25" s="9"/>
      <c r="D25" s="10"/>
      <c r="E25" s="10"/>
      <c r="F25" s="59"/>
      <c r="G25" s="59"/>
      <c r="H25" s="11"/>
    </row>
    <row r="26" spans="1:9" ht="20.25" customHeight="1" x14ac:dyDescent="0.2">
      <c r="A26" s="208" t="s">
        <v>28</v>
      </c>
      <c r="B26" s="208"/>
      <c r="C26" s="208"/>
      <c r="D26" s="208"/>
      <c r="E26" s="208"/>
      <c r="F26" s="208"/>
    </row>
    <row r="27" spans="1:9" ht="8.25" customHeight="1" thickBot="1" x14ac:dyDescent="0.25">
      <c r="B27" s="36"/>
      <c r="C27" s="37"/>
    </row>
    <row r="28" spans="1:9" ht="48.75" customHeight="1" x14ac:dyDescent="0.2">
      <c r="A28" s="192" t="s">
        <v>7</v>
      </c>
      <c r="B28" s="194" t="s">
        <v>8</v>
      </c>
      <c r="C28" s="196" t="s">
        <v>9</v>
      </c>
      <c r="D28" s="198" t="s">
        <v>10</v>
      </c>
      <c r="E28" s="199"/>
    </row>
    <row r="29" spans="1:9" ht="16.5" customHeight="1" thickBot="1" x14ac:dyDescent="0.25">
      <c r="A29" s="193"/>
      <c r="B29" s="195"/>
      <c r="C29" s="197"/>
      <c r="D29" s="13" t="s">
        <v>11</v>
      </c>
      <c r="E29" s="14" t="s">
        <v>12</v>
      </c>
    </row>
    <row r="30" spans="1:9" ht="17.25" customHeight="1" x14ac:dyDescent="0.2">
      <c r="A30" s="15" t="s">
        <v>13</v>
      </c>
      <c r="B30" s="16" t="s">
        <v>14</v>
      </c>
      <c r="C30" s="16"/>
      <c r="D30" s="60"/>
      <c r="E30" s="61"/>
    </row>
    <row r="31" spans="1:9" ht="18" customHeight="1" x14ac:dyDescent="0.2">
      <c r="A31" s="19" t="s">
        <v>15</v>
      </c>
      <c r="B31" s="20" t="s">
        <v>16</v>
      </c>
      <c r="C31" s="21" t="s">
        <v>17</v>
      </c>
      <c r="D31" s="62">
        <v>4235.2070000000003</v>
      </c>
      <c r="E31" s="63">
        <v>4268.9790000000003</v>
      </c>
      <c r="F31" s="29"/>
    </row>
    <row r="32" spans="1:9" ht="25.5" x14ac:dyDescent="0.2">
      <c r="A32" s="24" t="s">
        <v>18</v>
      </c>
      <c r="B32" s="25" t="s">
        <v>19</v>
      </c>
      <c r="C32" s="26" t="s">
        <v>17</v>
      </c>
      <c r="D32" s="64">
        <v>1990.6260529498777</v>
      </c>
      <c r="E32" s="65">
        <v>1990.6260000000002</v>
      </c>
      <c r="F32" s="29">
        <v>-5.294987749948632E-5</v>
      </c>
      <c r="G32" s="29"/>
      <c r="H32" s="29"/>
      <c r="I32" s="29"/>
    </row>
    <row r="33" spans="1:9" ht="26.25" thickBot="1" x14ac:dyDescent="0.25">
      <c r="A33" s="30" t="s">
        <v>20</v>
      </c>
      <c r="B33" s="31" t="s">
        <v>21</v>
      </c>
      <c r="C33" s="32" t="s">
        <v>17</v>
      </c>
      <c r="D33" s="66">
        <v>2244.5809470501226</v>
      </c>
      <c r="E33" s="67">
        <v>2278.3530000000001</v>
      </c>
      <c r="G33" s="29"/>
      <c r="H33" s="29"/>
    </row>
    <row r="34" spans="1:9" ht="13.5" hidden="1" thickBot="1" x14ac:dyDescent="0.25">
      <c r="B34" s="36"/>
      <c r="C34" s="37"/>
    </row>
    <row r="35" spans="1:9" s="68" customFormat="1" ht="15" hidden="1" customHeight="1" x14ac:dyDescent="0.2">
      <c r="A35" s="200" t="s">
        <v>29</v>
      </c>
      <c r="B35" s="201"/>
      <c r="C35" s="204" t="s">
        <v>9</v>
      </c>
      <c r="D35" s="206" t="s">
        <v>10</v>
      </c>
      <c r="E35" s="207"/>
      <c r="F35" s="6"/>
    </row>
    <row r="36" spans="1:9" ht="15.75" hidden="1" thickBot="1" x14ac:dyDescent="0.25">
      <c r="A36" s="202"/>
      <c r="B36" s="203"/>
      <c r="C36" s="205"/>
      <c r="D36" s="69" t="s">
        <v>11</v>
      </c>
      <c r="E36" s="70" t="s">
        <v>12</v>
      </c>
    </row>
    <row r="37" spans="1:9" ht="25.5" hidden="1" customHeight="1" thickBot="1" x14ac:dyDescent="0.25">
      <c r="A37" s="179" t="s">
        <v>23</v>
      </c>
      <c r="B37" s="180"/>
      <c r="C37" s="71" t="s">
        <v>17</v>
      </c>
      <c r="D37" s="72">
        <v>2244.5809470501226</v>
      </c>
      <c r="E37" s="73">
        <v>2278.3530000000001</v>
      </c>
      <c r="F37" s="29"/>
    </row>
    <row r="38" spans="1:9" ht="26.25" hidden="1" customHeight="1" x14ac:dyDescent="0.2">
      <c r="A38" s="181" t="s">
        <v>30</v>
      </c>
      <c r="B38" s="182"/>
      <c r="C38" s="74" t="s">
        <v>17</v>
      </c>
      <c r="D38" s="75">
        <v>1931.76</v>
      </c>
      <c r="E38" s="76">
        <v>1986.5900000000001</v>
      </c>
      <c r="F38" s="29"/>
    </row>
    <row r="39" spans="1:9" ht="26.25" hidden="1" customHeight="1" x14ac:dyDescent="0.2">
      <c r="A39" s="183" t="s">
        <v>31</v>
      </c>
      <c r="B39" s="184"/>
      <c r="C39" s="77" t="s">
        <v>17</v>
      </c>
      <c r="D39" s="185">
        <v>22.31</v>
      </c>
      <c r="E39" s="186"/>
      <c r="H39" s="29"/>
      <c r="I39" s="29"/>
    </row>
    <row r="40" spans="1:9" ht="21" hidden="1" customHeight="1" x14ac:dyDescent="0.2">
      <c r="A40" s="183" t="s">
        <v>32</v>
      </c>
      <c r="B40" s="184"/>
      <c r="C40" s="77" t="s">
        <v>17</v>
      </c>
      <c r="D40" s="53">
        <v>287.54094705012307</v>
      </c>
      <c r="E40" s="54">
        <v>266.483</v>
      </c>
      <c r="F40" s="29"/>
      <c r="G40" s="29"/>
      <c r="H40" s="29"/>
    </row>
    <row r="41" spans="1:9" ht="22.5" hidden="1" customHeight="1" thickBot="1" x14ac:dyDescent="0.25">
      <c r="A41" s="187" t="s">
        <v>27</v>
      </c>
      <c r="B41" s="188"/>
      <c r="C41" s="71" t="s">
        <v>17</v>
      </c>
      <c r="D41" s="189">
        <v>2.97</v>
      </c>
      <c r="E41" s="190"/>
      <c r="G41" s="78"/>
    </row>
    <row r="42" spans="1:9" ht="15" hidden="1" collapsed="1" x14ac:dyDescent="0.25">
      <c r="B42" s="36"/>
      <c r="C42" s="37"/>
      <c r="D42" s="58"/>
    </row>
    <row r="43" spans="1:9" ht="15" hidden="1" x14ac:dyDescent="0.25">
      <c r="B43" s="36"/>
      <c r="C43" s="37"/>
      <c r="D43" s="58"/>
      <c r="G43" s="79"/>
    </row>
    <row r="44" spans="1:9" hidden="1" x14ac:dyDescent="0.2"/>
    <row r="45" spans="1:9" ht="15" hidden="1" x14ac:dyDescent="0.25">
      <c r="B45" s="36"/>
      <c r="C45" s="37"/>
      <c r="D45" s="58"/>
    </row>
    <row r="46" spans="1:9" ht="15" hidden="1" x14ac:dyDescent="0.25">
      <c r="B46" s="36"/>
      <c r="C46" s="37"/>
      <c r="D46" s="58"/>
    </row>
    <row r="47" spans="1:9" ht="18" hidden="1" x14ac:dyDescent="0.25">
      <c r="A47" s="178"/>
      <c r="B47" s="178"/>
      <c r="C47" s="80"/>
      <c r="D47" s="80"/>
      <c r="E47" s="80"/>
    </row>
    <row r="48" spans="1:9" ht="18" hidden="1" x14ac:dyDescent="0.25">
      <c r="A48" s="178"/>
      <c r="B48" s="178"/>
      <c r="C48" s="80"/>
      <c r="D48" s="191"/>
      <c r="E48" s="191"/>
    </row>
    <row r="49" spans="1:4" ht="15" hidden="1" x14ac:dyDescent="0.25">
      <c r="B49" s="36"/>
      <c r="C49" s="37"/>
      <c r="D49" s="58"/>
    </row>
    <row r="50" spans="1:4" ht="15" hidden="1" x14ac:dyDescent="0.25">
      <c r="B50" s="36"/>
      <c r="C50" s="37"/>
      <c r="D50" s="58"/>
    </row>
    <row r="51" spans="1:4" ht="15" hidden="1" x14ac:dyDescent="0.25">
      <c r="B51" s="36"/>
      <c r="C51" s="37"/>
      <c r="D51" s="58"/>
    </row>
    <row r="52" spans="1:4" ht="15" hidden="1" x14ac:dyDescent="0.25">
      <c r="B52" s="36"/>
      <c r="C52" s="37"/>
      <c r="D52" s="58"/>
    </row>
    <row r="53" spans="1:4" ht="15" hidden="1" x14ac:dyDescent="0.25">
      <c r="B53" s="36"/>
      <c r="C53" s="37"/>
      <c r="D53" s="58"/>
    </row>
    <row r="54" spans="1:4" ht="15" hidden="1" x14ac:dyDescent="0.25">
      <c r="B54" s="36"/>
      <c r="C54" s="37"/>
      <c r="D54" s="58"/>
    </row>
    <row r="55" spans="1:4" ht="15" hidden="1" x14ac:dyDescent="0.25">
      <c r="B55" s="36"/>
      <c r="C55" s="37"/>
      <c r="D55" s="58"/>
    </row>
    <row r="56" spans="1:4" ht="15" hidden="1" x14ac:dyDescent="0.25">
      <c r="B56" s="36"/>
      <c r="C56" s="37"/>
      <c r="D56" s="58"/>
    </row>
    <row r="57" spans="1:4" ht="16.5" hidden="1" customHeight="1" x14ac:dyDescent="0.25">
      <c r="B57" s="36"/>
      <c r="C57" s="37"/>
      <c r="D57" s="58"/>
    </row>
    <row r="58" spans="1:4" ht="15" hidden="1" x14ac:dyDescent="0.25">
      <c r="A58" s="6"/>
      <c r="B58" s="6"/>
      <c r="C58" s="37"/>
      <c r="D58" s="58"/>
    </row>
    <row r="59" spans="1:4" ht="15" hidden="1" x14ac:dyDescent="0.25">
      <c r="A59" s="6"/>
      <c r="B59" s="6"/>
      <c r="C59" s="37"/>
      <c r="D59" s="58"/>
    </row>
    <row r="60" spans="1:4" ht="18" hidden="1" x14ac:dyDescent="0.25">
      <c r="A60" s="178"/>
      <c r="B60" s="178"/>
      <c r="C60" s="37"/>
      <c r="D60" s="58"/>
    </row>
    <row r="61" spans="1:4" ht="18" hidden="1" customHeight="1" x14ac:dyDescent="0.25">
      <c r="A61" s="6"/>
      <c r="B61" s="6"/>
      <c r="C61" s="37"/>
      <c r="D61" s="58"/>
    </row>
    <row r="62" spans="1:4" ht="18" hidden="1" customHeight="1" x14ac:dyDescent="0.25">
      <c r="A62" s="6"/>
      <c r="B62" s="6"/>
      <c r="C62" s="37"/>
      <c r="D62" s="58"/>
    </row>
    <row r="63" spans="1:4" ht="15" hidden="1" x14ac:dyDescent="0.25">
      <c r="B63" s="36"/>
      <c r="C63" s="37"/>
      <c r="D63" s="58"/>
    </row>
    <row r="64" spans="1:4" ht="18" hidden="1" x14ac:dyDescent="0.25">
      <c r="A64" s="178"/>
      <c r="B64" s="178"/>
      <c r="C64" s="37"/>
      <c r="D64" s="58"/>
    </row>
    <row r="65" spans="1:4" ht="18" hidden="1" x14ac:dyDescent="0.25">
      <c r="A65" s="178"/>
      <c r="B65" s="178"/>
      <c r="C65" s="37"/>
      <c r="D65" s="58"/>
    </row>
    <row r="66" spans="1:4" ht="15" x14ac:dyDescent="0.25">
      <c r="B66" s="36"/>
      <c r="C66" s="37"/>
      <c r="D66" s="58"/>
    </row>
    <row r="67" spans="1:4" ht="15" x14ac:dyDescent="0.25">
      <c r="B67" s="36"/>
      <c r="C67" s="37"/>
      <c r="D67" s="58"/>
    </row>
    <row r="68" spans="1:4" ht="15" x14ac:dyDescent="0.25">
      <c r="B68" s="36"/>
      <c r="C68" s="37"/>
      <c r="D68" s="58"/>
    </row>
    <row r="69" spans="1:4" ht="15" x14ac:dyDescent="0.25">
      <c r="B69" s="36"/>
      <c r="C69" s="37"/>
      <c r="D69" s="58"/>
    </row>
    <row r="70" spans="1:4" ht="15" x14ac:dyDescent="0.25">
      <c r="B70" s="36"/>
      <c r="C70" s="37"/>
      <c r="D70" s="58"/>
    </row>
    <row r="71" spans="1:4" ht="15" x14ac:dyDescent="0.25">
      <c r="B71" s="36"/>
      <c r="C71" s="37"/>
      <c r="D71" s="58"/>
    </row>
    <row r="72" spans="1:4" ht="15" x14ac:dyDescent="0.25">
      <c r="B72" s="36"/>
      <c r="C72" s="37"/>
      <c r="D72" s="58"/>
    </row>
    <row r="73" spans="1:4" ht="15" x14ac:dyDescent="0.25">
      <c r="B73" s="36"/>
      <c r="C73" s="37"/>
      <c r="D73" s="58"/>
    </row>
    <row r="74" spans="1:4" ht="15" x14ac:dyDescent="0.25">
      <c r="B74" s="36"/>
      <c r="C74" s="37"/>
      <c r="D74" s="58"/>
    </row>
  </sheetData>
  <mergeCells count="39">
    <mergeCell ref="A9:E9"/>
    <mergeCell ref="A2:E2"/>
    <mergeCell ref="A3:E3"/>
    <mergeCell ref="A4:E4"/>
    <mergeCell ref="A5:E6"/>
    <mergeCell ref="A7:F7"/>
    <mergeCell ref="A26:F26"/>
    <mergeCell ref="A10:A11"/>
    <mergeCell ref="B10:B11"/>
    <mergeCell ref="C10:C11"/>
    <mergeCell ref="D10:E10"/>
    <mergeCell ref="A17:B18"/>
    <mergeCell ref="C17:C18"/>
    <mergeCell ref="D17:E17"/>
    <mergeCell ref="A19:B19"/>
    <mergeCell ref="A20:B20"/>
    <mergeCell ref="A21:B21"/>
    <mergeCell ref="A22:B22"/>
    <mergeCell ref="A23:B23"/>
    <mergeCell ref="A28:A29"/>
    <mergeCell ref="B28:B29"/>
    <mergeCell ref="C28:C29"/>
    <mergeCell ref="D28:E28"/>
    <mergeCell ref="A35:B36"/>
    <mergeCell ref="C35:C36"/>
    <mergeCell ref="D35:E35"/>
    <mergeCell ref="A65:B65"/>
    <mergeCell ref="A37:B37"/>
    <mergeCell ref="A38:B38"/>
    <mergeCell ref="A39:B39"/>
    <mergeCell ref="D39:E39"/>
    <mergeCell ref="A40:B40"/>
    <mergeCell ref="A41:B41"/>
    <mergeCell ref="D41:E41"/>
    <mergeCell ref="A47:B47"/>
    <mergeCell ref="A48:B48"/>
    <mergeCell ref="D48:E48"/>
    <mergeCell ref="A60:B60"/>
    <mergeCell ref="A64:B64"/>
  </mergeCells>
  <pageMargins left="1.2204724409448819" right="0.59055118110236227" top="0.39370078740157483" bottom="0.3937007874015748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view="pageBreakPreview" zoomScale="86" zoomScaleNormal="100" zoomScaleSheetLayoutView="86" workbookViewId="0">
      <selection activeCell="J27" sqref="J27"/>
    </sheetView>
  </sheetViews>
  <sheetFormatPr defaultRowHeight="12.75" outlineLevelRow="1" x14ac:dyDescent="0.2"/>
  <cols>
    <col min="1" max="1" width="8.7109375" style="35" customWidth="1"/>
    <col min="2" max="2" width="55.42578125" style="81" customWidth="1"/>
    <col min="3" max="3" width="15.7109375" style="82" customWidth="1"/>
    <col min="4" max="4" width="15.7109375" style="6" customWidth="1"/>
    <col min="5" max="5" width="15.5703125" style="6" hidden="1" customWidth="1"/>
    <col min="6" max="6" width="18.7109375" style="6" customWidth="1"/>
    <col min="7" max="7" width="12.7109375" style="6" customWidth="1"/>
    <col min="8" max="16384" width="9.140625" style="6"/>
  </cols>
  <sheetData>
    <row r="1" spans="1:7" ht="6.75" customHeight="1" x14ac:dyDescent="0.25">
      <c r="A1" s="1"/>
      <c r="B1" s="2"/>
      <c r="C1" s="3"/>
      <c r="D1" s="4"/>
    </row>
    <row r="2" spans="1:7" ht="18" x14ac:dyDescent="0.25">
      <c r="A2" s="226" t="s">
        <v>0</v>
      </c>
      <c r="B2" s="226"/>
      <c r="C2" s="226"/>
      <c r="D2" s="226"/>
    </row>
    <row r="3" spans="1:7" ht="18" x14ac:dyDescent="0.25">
      <c r="A3" s="226" t="s">
        <v>2</v>
      </c>
      <c r="B3" s="226"/>
      <c r="C3" s="226"/>
      <c r="D3" s="226"/>
    </row>
    <row r="4" spans="1:7" ht="18" x14ac:dyDescent="0.25">
      <c r="A4" s="226" t="s">
        <v>4</v>
      </c>
      <c r="B4" s="226"/>
      <c r="C4" s="226"/>
      <c r="D4" s="226"/>
    </row>
    <row r="5" spans="1:7" ht="9" customHeight="1" x14ac:dyDescent="0.2">
      <c r="A5" s="227" t="s">
        <v>3</v>
      </c>
      <c r="B5" s="227"/>
      <c r="C5" s="227"/>
      <c r="D5" s="227"/>
    </row>
    <row r="6" spans="1:7" s="83" customFormat="1" ht="30" customHeight="1" x14ac:dyDescent="0.25">
      <c r="A6" s="227"/>
      <c r="B6" s="227"/>
      <c r="C6" s="227"/>
      <c r="D6" s="227"/>
    </row>
    <row r="7" spans="1:7" ht="18.75" customHeight="1" x14ac:dyDescent="0.2">
      <c r="A7" s="228" t="s">
        <v>38</v>
      </c>
      <c r="B7" s="228"/>
      <c r="C7" s="228"/>
      <c r="D7" s="228"/>
    </row>
    <row r="8" spans="1:7" ht="12" customHeight="1" x14ac:dyDescent="0.2">
      <c r="A8" s="7"/>
      <c r="B8" s="8"/>
      <c r="C8" s="9"/>
      <c r="D8" s="10"/>
      <c r="E8" s="11"/>
      <c r="F8" s="11"/>
    </row>
    <row r="9" spans="1:7" ht="49.5" customHeight="1" thickBot="1" x14ac:dyDescent="0.25">
      <c r="A9" s="208" t="s">
        <v>6</v>
      </c>
      <c r="B9" s="208"/>
      <c r="C9" s="208"/>
      <c r="D9" s="208"/>
      <c r="E9" s="11"/>
      <c r="F9" s="11"/>
    </row>
    <row r="10" spans="1:7" ht="43.5" customHeight="1" x14ac:dyDescent="0.2">
      <c r="A10" s="192" t="s">
        <v>7</v>
      </c>
      <c r="B10" s="194" t="s">
        <v>8</v>
      </c>
      <c r="C10" s="196" t="s">
        <v>9</v>
      </c>
      <c r="D10" s="84" t="s">
        <v>10</v>
      </c>
      <c r="E10" s="11"/>
      <c r="F10" s="11"/>
    </row>
    <row r="11" spans="1:7" ht="14.25" customHeight="1" thickBot="1" x14ac:dyDescent="0.25">
      <c r="A11" s="193"/>
      <c r="B11" s="195"/>
      <c r="C11" s="197"/>
      <c r="D11" s="14" t="s">
        <v>39</v>
      </c>
    </row>
    <row r="12" spans="1:7" ht="15.75" customHeight="1" x14ac:dyDescent="0.2">
      <c r="A12" s="15" t="s">
        <v>13</v>
      </c>
      <c r="B12" s="16" t="s">
        <v>14</v>
      </c>
      <c r="C12" s="16"/>
      <c r="D12" s="18"/>
      <c r="E12" s="11"/>
      <c r="F12" s="11"/>
      <c r="G12" s="11"/>
    </row>
    <row r="13" spans="1:7" ht="18" customHeight="1" x14ac:dyDescent="0.2">
      <c r="A13" s="19" t="s">
        <v>15</v>
      </c>
      <c r="B13" s="20" t="s">
        <v>16</v>
      </c>
      <c r="C13" s="21" t="s">
        <v>17</v>
      </c>
      <c r="D13" s="23">
        <v>2746.62</v>
      </c>
      <c r="E13" s="11"/>
      <c r="F13" s="11"/>
      <c r="G13" s="11"/>
    </row>
    <row r="14" spans="1:7" ht="30.75" customHeight="1" x14ac:dyDescent="0.2">
      <c r="A14" s="24" t="s">
        <v>18</v>
      </c>
      <c r="B14" s="25" t="s">
        <v>19</v>
      </c>
      <c r="C14" s="26" t="s">
        <v>17</v>
      </c>
      <c r="D14" s="28">
        <v>1422.7009556498961</v>
      </c>
      <c r="E14" s="11"/>
      <c r="F14" s="11"/>
      <c r="G14" s="11"/>
    </row>
    <row r="15" spans="1:7" ht="31.5" customHeight="1" thickBot="1" x14ac:dyDescent="0.25">
      <c r="A15" s="30" t="s">
        <v>20</v>
      </c>
      <c r="B15" s="31" t="s">
        <v>21</v>
      </c>
      <c r="C15" s="32" t="s">
        <v>17</v>
      </c>
      <c r="D15" s="85">
        <v>1323.9190443501038</v>
      </c>
      <c r="E15" s="11"/>
      <c r="F15" s="11"/>
      <c r="G15" s="11"/>
    </row>
    <row r="16" spans="1:7" ht="13.5" hidden="1" thickBot="1" x14ac:dyDescent="0.25">
      <c r="B16" s="36"/>
      <c r="C16" s="37"/>
      <c r="E16" s="11"/>
      <c r="F16" s="11"/>
      <c r="G16" s="11"/>
    </row>
    <row r="17" spans="1:7" ht="12.75" hidden="1" customHeight="1" x14ac:dyDescent="0.2">
      <c r="A17" s="209" t="s">
        <v>22</v>
      </c>
      <c r="B17" s="210"/>
      <c r="C17" s="213" t="s">
        <v>9</v>
      </c>
      <c r="D17" s="86" t="s">
        <v>10</v>
      </c>
      <c r="E17" s="38"/>
      <c r="F17" s="11"/>
    </row>
    <row r="18" spans="1:7" ht="13.5" hidden="1" thickBot="1" x14ac:dyDescent="0.25">
      <c r="A18" s="211"/>
      <c r="B18" s="212"/>
      <c r="C18" s="214"/>
      <c r="D18" s="87" t="s">
        <v>39</v>
      </c>
      <c r="E18" s="41"/>
      <c r="F18" s="11"/>
    </row>
    <row r="19" spans="1:7" ht="28.5" hidden="1" customHeight="1" thickBot="1" x14ac:dyDescent="0.25">
      <c r="A19" s="217" t="s">
        <v>23</v>
      </c>
      <c r="B19" s="218"/>
      <c r="C19" s="42" t="s">
        <v>17</v>
      </c>
      <c r="D19" s="88">
        <v>1323.9190443501038</v>
      </c>
      <c r="E19" s="45"/>
      <c r="F19" s="11"/>
    </row>
    <row r="20" spans="1:7" ht="26.25" hidden="1" customHeight="1" x14ac:dyDescent="0.2">
      <c r="A20" s="219" t="s">
        <v>24</v>
      </c>
      <c r="B20" s="220"/>
      <c r="C20" s="46" t="s">
        <v>17</v>
      </c>
      <c r="D20" s="89">
        <v>1085.71</v>
      </c>
      <c r="E20" s="49"/>
      <c r="F20" s="11"/>
    </row>
    <row r="21" spans="1:7" ht="14.25" hidden="1" customHeight="1" x14ac:dyDescent="0.2">
      <c r="A21" s="221" t="s">
        <v>25</v>
      </c>
      <c r="B21" s="222"/>
      <c r="C21" s="50" t="s">
        <v>17</v>
      </c>
      <c r="D21" s="90">
        <v>22.31</v>
      </c>
      <c r="E21" s="49"/>
      <c r="F21" s="11"/>
    </row>
    <row r="22" spans="1:7" ht="27.75" hidden="1" customHeight="1" x14ac:dyDescent="0.2">
      <c r="A22" s="221" t="s">
        <v>26</v>
      </c>
      <c r="B22" s="222"/>
      <c r="C22" s="50" t="s">
        <v>17</v>
      </c>
      <c r="D22" s="91">
        <v>212.84904435010387</v>
      </c>
      <c r="E22" s="49"/>
      <c r="F22" s="59"/>
    </row>
    <row r="23" spans="1:7" ht="25.5" hidden="1" customHeight="1" thickBot="1" x14ac:dyDescent="0.3">
      <c r="A23" s="223" t="s">
        <v>27</v>
      </c>
      <c r="B23" s="224"/>
      <c r="C23" s="55" t="s">
        <v>17</v>
      </c>
      <c r="D23" s="92">
        <v>3.05</v>
      </c>
      <c r="E23" s="58"/>
      <c r="F23" s="11"/>
    </row>
    <row r="24" spans="1:7" ht="18.75" hidden="1" customHeight="1" x14ac:dyDescent="0.25">
      <c r="A24" s="7"/>
      <c r="B24" s="8"/>
      <c r="C24" s="9"/>
      <c r="D24" s="58"/>
      <c r="E24" s="11"/>
      <c r="F24" s="11"/>
    </row>
    <row r="25" spans="1:7" ht="19.5" customHeight="1" thickBot="1" x14ac:dyDescent="0.25">
      <c r="A25" s="208" t="s">
        <v>28</v>
      </c>
      <c r="B25" s="208"/>
      <c r="C25" s="208"/>
      <c r="D25" s="208"/>
      <c r="E25" s="11"/>
      <c r="F25" s="11"/>
    </row>
    <row r="26" spans="1:7" ht="43.5" customHeight="1" x14ac:dyDescent="0.2">
      <c r="A26" s="192" t="s">
        <v>7</v>
      </c>
      <c r="B26" s="194" t="s">
        <v>8</v>
      </c>
      <c r="C26" s="196" t="s">
        <v>9</v>
      </c>
      <c r="D26" s="84" t="s">
        <v>10</v>
      </c>
      <c r="E26" s="11"/>
      <c r="F26" s="11"/>
    </row>
    <row r="27" spans="1:7" ht="14.25" customHeight="1" thickBot="1" x14ac:dyDescent="0.25">
      <c r="A27" s="193"/>
      <c r="B27" s="195"/>
      <c r="C27" s="197"/>
      <c r="D27" s="14" t="s">
        <v>40</v>
      </c>
    </row>
    <row r="28" spans="1:7" ht="15.75" customHeight="1" x14ac:dyDescent="0.2">
      <c r="A28" s="15" t="s">
        <v>13</v>
      </c>
      <c r="B28" s="16" t="s">
        <v>14</v>
      </c>
      <c r="C28" s="16"/>
      <c r="D28" s="18"/>
      <c r="E28" s="11"/>
      <c r="F28" s="11"/>
      <c r="G28" s="11"/>
    </row>
    <row r="29" spans="1:7" ht="18" customHeight="1" x14ac:dyDescent="0.2">
      <c r="A29" s="19" t="s">
        <v>15</v>
      </c>
      <c r="B29" s="20" t="s">
        <v>16</v>
      </c>
      <c r="C29" s="21" t="s">
        <v>17</v>
      </c>
      <c r="D29" s="23">
        <v>3674.9279999999999</v>
      </c>
      <c r="E29" s="11"/>
      <c r="F29" s="11"/>
      <c r="G29" s="11"/>
    </row>
    <row r="30" spans="1:7" ht="30.75" customHeight="1" x14ac:dyDescent="0.2">
      <c r="A30" s="24" t="s">
        <v>18</v>
      </c>
      <c r="B30" s="25" t="s">
        <v>19</v>
      </c>
      <c r="C30" s="26" t="s">
        <v>17</v>
      </c>
      <c r="D30" s="28">
        <v>1522.328</v>
      </c>
      <c r="E30" s="11">
        <v>-468.29800000000023</v>
      </c>
      <c r="F30" s="11"/>
      <c r="G30" s="11"/>
    </row>
    <row r="31" spans="1:7" ht="31.5" customHeight="1" thickBot="1" x14ac:dyDescent="0.25">
      <c r="A31" s="30" t="s">
        <v>20</v>
      </c>
      <c r="B31" s="31" t="s">
        <v>21</v>
      </c>
      <c r="C31" s="32" t="s">
        <v>17</v>
      </c>
      <c r="D31" s="85">
        <v>2152.6</v>
      </c>
      <c r="E31" s="11"/>
      <c r="F31" s="11"/>
      <c r="G31" s="11"/>
    </row>
    <row r="32" spans="1:7" x14ac:dyDescent="0.2">
      <c r="B32" s="36"/>
      <c r="C32" s="37"/>
      <c r="E32" s="11"/>
      <c r="F32" s="11"/>
      <c r="G32" s="11"/>
    </row>
    <row r="33" spans="1:6" ht="12.75" hidden="1" customHeight="1" outlineLevel="1" x14ac:dyDescent="0.2">
      <c r="A33" s="209" t="s">
        <v>22</v>
      </c>
      <c r="B33" s="210"/>
      <c r="C33" s="213" t="s">
        <v>9</v>
      </c>
      <c r="D33" s="86" t="s">
        <v>10</v>
      </c>
      <c r="E33" s="38"/>
      <c r="F33" s="11"/>
    </row>
    <row r="34" spans="1:6" ht="13.5" hidden="1" outlineLevel="1" thickBot="1" x14ac:dyDescent="0.25">
      <c r="A34" s="211"/>
      <c r="B34" s="212"/>
      <c r="C34" s="214"/>
      <c r="D34" s="87" t="s">
        <v>40</v>
      </c>
      <c r="E34" s="41"/>
      <c r="F34" s="11"/>
    </row>
    <row r="35" spans="1:6" ht="28.5" hidden="1" customHeight="1" outlineLevel="1" thickBot="1" x14ac:dyDescent="0.25">
      <c r="A35" s="217" t="s">
        <v>23</v>
      </c>
      <c r="B35" s="218"/>
      <c r="C35" s="42" t="s">
        <v>17</v>
      </c>
      <c r="D35" s="88">
        <v>2152.6</v>
      </c>
      <c r="E35" s="45"/>
      <c r="F35" s="11"/>
    </row>
    <row r="36" spans="1:6" hidden="1" outlineLevel="1" x14ac:dyDescent="0.2">
      <c r="A36" s="219" t="s">
        <v>24</v>
      </c>
      <c r="B36" s="220"/>
      <c r="C36" s="46" t="s">
        <v>17</v>
      </c>
      <c r="D36" s="89">
        <v>1931.76</v>
      </c>
      <c r="E36" s="49"/>
      <c r="F36" s="11"/>
    </row>
    <row r="37" spans="1:6" hidden="1" outlineLevel="1" x14ac:dyDescent="0.2">
      <c r="A37" s="221" t="s">
        <v>25</v>
      </c>
      <c r="B37" s="222"/>
      <c r="C37" s="50" t="s">
        <v>17</v>
      </c>
      <c r="D37" s="90">
        <v>22.31</v>
      </c>
      <c r="E37" s="49"/>
      <c r="F37" s="11"/>
    </row>
    <row r="38" spans="1:6" ht="27" hidden="1" customHeight="1" outlineLevel="1" x14ac:dyDescent="0.2">
      <c r="A38" s="221" t="s">
        <v>26</v>
      </c>
      <c r="B38" s="222"/>
      <c r="C38" s="50" t="s">
        <v>17</v>
      </c>
      <c r="D38" s="91">
        <v>195.56</v>
      </c>
      <c r="E38" s="49"/>
      <c r="F38" s="59"/>
    </row>
    <row r="39" spans="1:6" ht="25.5" hidden="1" customHeight="1" outlineLevel="1" thickBot="1" x14ac:dyDescent="0.3">
      <c r="A39" s="223" t="s">
        <v>27</v>
      </c>
      <c r="B39" s="224"/>
      <c r="C39" s="55" t="s">
        <v>17</v>
      </c>
      <c r="D39" s="92">
        <v>2.97</v>
      </c>
      <c r="E39" s="58"/>
      <c r="F39" s="11"/>
    </row>
    <row r="40" spans="1:6" ht="18.75" hidden="1" customHeight="1" collapsed="1" x14ac:dyDescent="0.25">
      <c r="A40" s="7"/>
      <c r="B40" s="8"/>
      <c r="C40" s="9"/>
      <c r="D40" s="58"/>
      <c r="E40" s="11"/>
      <c r="F40" s="11"/>
    </row>
    <row r="41" spans="1:6" ht="24.75" hidden="1" customHeight="1" x14ac:dyDescent="0.2">
      <c r="A41" s="7"/>
      <c r="B41" s="8"/>
      <c r="C41" s="9"/>
      <c r="D41" s="10"/>
      <c r="F41" s="11"/>
    </row>
    <row r="42" spans="1:6" ht="18" hidden="1" x14ac:dyDescent="0.25">
      <c r="E42" s="80"/>
    </row>
    <row r="43" spans="1:6" ht="18" hidden="1" customHeight="1" x14ac:dyDescent="0.2"/>
    <row r="44" spans="1:6" ht="15" hidden="1" x14ac:dyDescent="0.25">
      <c r="B44" s="36"/>
      <c r="C44" s="37"/>
      <c r="D44" s="58"/>
    </row>
    <row r="45" spans="1:6" ht="15" hidden="1" x14ac:dyDescent="0.25">
      <c r="B45" s="36"/>
      <c r="C45" s="37"/>
      <c r="D45" s="58"/>
    </row>
    <row r="46" spans="1:6" ht="18" hidden="1" customHeight="1" x14ac:dyDescent="0.25">
      <c r="A46" s="230" t="s">
        <v>33</v>
      </c>
      <c r="B46" s="230"/>
      <c r="C46" s="80"/>
      <c r="D46" s="80"/>
      <c r="E46" s="80"/>
    </row>
    <row r="47" spans="1:6" ht="18" hidden="1" customHeight="1" x14ac:dyDescent="0.25">
      <c r="A47" s="230" t="s">
        <v>34</v>
      </c>
      <c r="B47" s="230"/>
      <c r="C47" s="231" t="s">
        <v>35</v>
      </c>
      <c r="D47" s="231"/>
      <c r="E47" s="93"/>
    </row>
    <row r="48" spans="1:6" ht="15" hidden="1" x14ac:dyDescent="0.25">
      <c r="B48" s="36"/>
      <c r="C48" s="37"/>
      <c r="D48" s="58"/>
    </row>
    <row r="49" spans="1:4" ht="15" hidden="1" x14ac:dyDescent="0.25">
      <c r="B49" s="36"/>
      <c r="C49" s="37"/>
      <c r="D49" s="58"/>
    </row>
    <row r="50" spans="1:4" ht="15" hidden="1" x14ac:dyDescent="0.25">
      <c r="B50" s="36"/>
      <c r="C50" s="37"/>
      <c r="D50" s="58"/>
    </row>
    <row r="51" spans="1:4" ht="15" hidden="1" x14ac:dyDescent="0.25">
      <c r="B51" s="36"/>
      <c r="C51" s="37"/>
      <c r="D51" s="58"/>
    </row>
    <row r="52" spans="1:4" ht="16.5" hidden="1" customHeight="1" x14ac:dyDescent="0.25">
      <c r="B52" s="36"/>
      <c r="C52" s="37"/>
      <c r="D52" s="58"/>
    </row>
    <row r="53" spans="1:4" ht="15" hidden="1" x14ac:dyDescent="0.25">
      <c r="A53" s="6"/>
      <c r="B53" s="6"/>
      <c r="C53" s="37"/>
      <c r="D53" s="58"/>
    </row>
    <row r="54" spans="1:4" hidden="1" x14ac:dyDescent="0.2"/>
    <row r="55" spans="1:4" hidden="1" x14ac:dyDescent="0.2"/>
    <row r="56" spans="1:4" hidden="1" x14ac:dyDescent="0.2"/>
    <row r="57" spans="1:4" ht="15" hidden="1" x14ac:dyDescent="0.25">
      <c r="A57" s="6"/>
      <c r="B57" s="6"/>
      <c r="C57" s="37"/>
      <c r="D57" s="58"/>
    </row>
    <row r="58" spans="1:4" hidden="1" x14ac:dyDescent="0.2"/>
    <row r="59" spans="1:4" hidden="1" x14ac:dyDescent="0.2"/>
    <row r="60" spans="1:4" ht="15" hidden="1" x14ac:dyDescent="0.25">
      <c r="A60" s="6"/>
      <c r="B60" s="6"/>
      <c r="C60" s="37"/>
      <c r="D60" s="58"/>
    </row>
    <row r="61" spans="1:4" ht="15" hidden="1" x14ac:dyDescent="0.25">
      <c r="A61" s="6"/>
      <c r="B61" s="6"/>
      <c r="C61" s="37"/>
      <c r="D61" s="58"/>
    </row>
    <row r="62" spans="1:4" hidden="1" x14ac:dyDescent="0.2"/>
    <row r="63" spans="1:4" hidden="1" x14ac:dyDescent="0.2"/>
    <row r="64" spans="1:4" hidden="1" x14ac:dyDescent="0.2"/>
    <row r="65" spans="1:2" hidden="1" x14ac:dyDescent="0.2"/>
    <row r="66" spans="1:2" hidden="1" x14ac:dyDescent="0.2"/>
    <row r="67" spans="1:2" hidden="1" x14ac:dyDescent="0.2"/>
    <row r="68" spans="1:2" hidden="1" x14ac:dyDescent="0.2"/>
    <row r="69" spans="1:2" hidden="1" x14ac:dyDescent="0.2"/>
    <row r="70" spans="1:2" hidden="1" x14ac:dyDescent="0.2"/>
    <row r="71" spans="1:2" hidden="1" x14ac:dyDescent="0.2"/>
    <row r="72" spans="1:2" hidden="1" x14ac:dyDescent="0.2"/>
    <row r="73" spans="1:2" hidden="1" x14ac:dyDescent="0.2"/>
    <row r="74" spans="1:2" hidden="1" x14ac:dyDescent="0.2"/>
    <row r="75" spans="1:2" hidden="1" x14ac:dyDescent="0.2"/>
    <row r="76" spans="1:2" hidden="1" x14ac:dyDescent="0.2"/>
    <row r="77" spans="1:2" hidden="1" x14ac:dyDescent="0.2"/>
    <row r="78" spans="1:2" ht="18" hidden="1" x14ac:dyDescent="0.25">
      <c r="A78" s="178" t="s">
        <v>36</v>
      </c>
      <c r="B78" s="229"/>
    </row>
    <row r="79" spans="1:2" ht="18" hidden="1" x14ac:dyDescent="0.25">
      <c r="A79" s="178" t="s">
        <v>37</v>
      </c>
      <c r="B79" s="229"/>
    </row>
  </sheetData>
  <mergeCells count="32">
    <mergeCell ref="A9:D9"/>
    <mergeCell ref="A2:D2"/>
    <mergeCell ref="A3:D3"/>
    <mergeCell ref="A4:D4"/>
    <mergeCell ref="A5:D6"/>
    <mergeCell ref="A7:D7"/>
    <mergeCell ref="A26:A27"/>
    <mergeCell ref="B26:B27"/>
    <mergeCell ref="C26:C27"/>
    <mergeCell ref="A10:A11"/>
    <mergeCell ref="B10:B11"/>
    <mergeCell ref="C10:C11"/>
    <mergeCell ref="A17:B18"/>
    <mergeCell ref="C17:C18"/>
    <mergeCell ref="A19:B19"/>
    <mergeCell ref="A20:B20"/>
    <mergeCell ref="A21:B21"/>
    <mergeCell ref="A22:B22"/>
    <mergeCell ref="A23:B23"/>
    <mergeCell ref="A25:D25"/>
    <mergeCell ref="A79:B79"/>
    <mergeCell ref="A33:B34"/>
    <mergeCell ref="C33:C34"/>
    <mergeCell ref="A35:B35"/>
    <mergeCell ref="A36:B36"/>
    <mergeCell ref="A37:B37"/>
    <mergeCell ref="A38:B38"/>
    <mergeCell ref="A39:B39"/>
    <mergeCell ref="A46:B46"/>
    <mergeCell ref="A47:B47"/>
    <mergeCell ref="C47:D47"/>
    <mergeCell ref="A78:B78"/>
  </mergeCells>
  <pageMargins left="1.2204724409448819" right="0.59055118110236227" top="0.39370078740157483" bottom="0.3937007874015748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view="pageBreakPreview" zoomScale="84" zoomScaleNormal="100" zoomScaleSheetLayoutView="84" workbookViewId="0">
      <selection activeCell="D25" sqref="D25"/>
    </sheetView>
  </sheetViews>
  <sheetFormatPr defaultRowHeight="12.75" x14ac:dyDescent="0.2"/>
  <cols>
    <col min="1" max="1" width="8.7109375" style="35" customWidth="1"/>
    <col min="2" max="2" width="55.7109375" style="81" customWidth="1"/>
    <col min="3" max="3" width="15.7109375" style="82" customWidth="1"/>
    <col min="4" max="4" width="15.7109375" style="6" customWidth="1"/>
    <col min="5" max="5" width="17.5703125" style="6" customWidth="1"/>
    <col min="6" max="6" width="17.7109375" style="6" customWidth="1"/>
    <col min="7" max="7" width="15.5703125" style="6" hidden="1" customWidth="1"/>
    <col min="8" max="8" width="18.7109375" style="6" customWidth="1"/>
    <col min="9" max="9" width="12.7109375" style="6" customWidth="1"/>
    <col min="10" max="10" width="12.140625" style="6" customWidth="1"/>
    <col min="11" max="14" width="14.42578125" style="6" customWidth="1"/>
    <col min="15" max="17" width="12.140625" style="6" customWidth="1"/>
    <col min="18" max="16384" width="9.140625" style="6"/>
  </cols>
  <sheetData>
    <row r="1" spans="1:8" ht="18" x14ac:dyDescent="0.25">
      <c r="A1" s="226" t="s">
        <v>0</v>
      </c>
      <c r="B1" s="226"/>
      <c r="C1" s="226"/>
      <c r="D1" s="226"/>
      <c r="E1" s="226"/>
      <c r="F1" s="226"/>
    </row>
    <row r="2" spans="1:8" ht="18" x14ac:dyDescent="0.25">
      <c r="A2" s="226" t="s">
        <v>2</v>
      </c>
      <c r="B2" s="226"/>
      <c r="C2" s="226"/>
      <c r="D2" s="226"/>
      <c r="E2" s="226"/>
      <c r="F2" s="226"/>
    </row>
    <row r="3" spans="1:8" ht="18" x14ac:dyDescent="0.25">
      <c r="A3" s="226" t="s">
        <v>4</v>
      </c>
      <c r="B3" s="226"/>
      <c r="C3" s="226"/>
      <c r="D3" s="226"/>
      <c r="E3" s="226"/>
      <c r="F3" s="226"/>
    </row>
    <row r="4" spans="1:8" ht="9" customHeight="1" x14ac:dyDescent="0.2">
      <c r="A4" s="250" t="str">
        <f>'1 ЦК'!A5</f>
        <v xml:space="preserve">на территории Тюменской области, ХМАО и ЯНАО в августе 2015 года (факт)                                                                                                                   </v>
      </c>
      <c r="B4" s="227"/>
      <c r="C4" s="227"/>
      <c r="D4" s="227"/>
      <c r="E4" s="227"/>
      <c r="F4" s="227"/>
    </row>
    <row r="5" spans="1:8" ht="19.5" customHeight="1" x14ac:dyDescent="0.2">
      <c r="A5" s="227"/>
      <c r="B5" s="227"/>
      <c r="C5" s="227"/>
      <c r="D5" s="227"/>
      <c r="E5" s="227"/>
      <c r="F5" s="227"/>
    </row>
    <row r="6" spans="1:8" ht="21" customHeight="1" x14ac:dyDescent="0.2">
      <c r="A6" s="251" t="s">
        <v>41</v>
      </c>
      <c r="B6" s="251"/>
      <c r="C6" s="251"/>
      <c r="D6" s="251"/>
      <c r="E6" s="251"/>
      <c r="F6" s="251"/>
    </row>
    <row r="7" spans="1:8" ht="15" customHeight="1" thickBot="1" x14ac:dyDescent="0.25"/>
    <row r="8" spans="1:8" ht="24.95" customHeight="1" x14ac:dyDescent="0.2">
      <c r="A8" s="252" t="s">
        <v>7</v>
      </c>
      <c r="B8" s="254" t="s">
        <v>42</v>
      </c>
      <c r="C8" s="256" t="s">
        <v>9</v>
      </c>
      <c r="D8" s="198" t="s">
        <v>10</v>
      </c>
      <c r="E8" s="258"/>
      <c r="F8" s="199"/>
    </row>
    <row r="9" spans="1:8" ht="24.95" customHeight="1" thickBot="1" x14ac:dyDescent="0.25">
      <c r="A9" s="253"/>
      <c r="B9" s="255"/>
      <c r="C9" s="257"/>
      <c r="D9" s="94" t="s">
        <v>39</v>
      </c>
      <c r="E9" s="94" t="s">
        <v>11</v>
      </c>
      <c r="F9" s="14" t="s">
        <v>12</v>
      </c>
    </row>
    <row r="10" spans="1:8" ht="15.75" customHeight="1" x14ac:dyDescent="0.2">
      <c r="A10" s="95" t="s">
        <v>13</v>
      </c>
      <c r="B10" s="96" t="s">
        <v>43</v>
      </c>
      <c r="C10" s="96"/>
      <c r="D10" s="97"/>
      <c r="E10" s="97"/>
      <c r="F10" s="98"/>
      <c r="G10" s="11"/>
      <c r="H10" s="11"/>
    </row>
    <row r="11" spans="1:8" ht="15.75" customHeight="1" x14ac:dyDescent="0.2">
      <c r="A11" s="99" t="s">
        <v>15</v>
      </c>
      <c r="B11" s="100" t="s">
        <v>44</v>
      </c>
      <c r="C11" s="101" t="s">
        <v>45</v>
      </c>
      <c r="D11" s="102">
        <v>348263.13699999999</v>
      </c>
      <c r="E11" s="103">
        <f>D11</f>
        <v>348263.13699999999</v>
      </c>
      <c r="F11" s="104">
        <f>E11</f>
        <v>348263.13699999999</v>
      </c>
      <c r="G11" s="11"/>
      <c r="H11" s="11"/>
    </row>
    <row r="12" spans="1:8" ht="15.75" customHeight="1" x14ac:dyDescent="0.2">
      <c r="A12" s="105" t="s">
        <v>18</v>
      </c>
      <c r="B12" s="106" t="s">
        <v>46</v>
      </c>
      <c r="C12" s="107" t="s">
        <v>45</v>
      </c>
      <c r="D12" s="108">
        <f>D11</f>
        <v>348263.13699999999</v>
      </c>
      <c r="E12" s="109">
        <f>E11</f>
        <v>348263.13699999999</v>
      </c>
      <c r="F12" s="110">
        <f>F11</f>
        <v>348263.13699999999</v>
      </c>
      <c r="G12" s="11"/>
      <c r="H12" s="11"/>
    </row>
    <row r="13" spans="1:8" ht="15.75" customHeight="1" x14ac:dyDescent="0.2">
      <c r="A13" s="99" t="s">
        <v>47</v>
      </c>
      <c r="B13" s="100" t="s">
        <v>16</v>
      </c>
      <c r="C13" s="101" t="s">
        <v>17</v>
      </c>
      <c r="D13" s="102">
        <v>1870.0170000000001</v>
      </c>
      <c r="E13" s="102">
        <v>2797.337</v>
      </c>
      <c r="F13" s="104">
        <v>2852.2190000000001</v>
      </c>
      <c r="G13" s="11"/>
      <c r="H13" s="11"/>
    </row>
    <row r="14" spans="1:8" ht="25.5" x14ac:dyDescent="0.2">
      <c r="A14" s="105" t="s">
        <v>48</v>
      </c>
      <c r="B14" s="106" t="s">
        <v>49</v>
      </c>
      <c r="C14" s="107" t="s">
        <v>17</v>
      </c>
      <c r="D14" s="108">
        <f>E14</f>
        <v>840.20768445901695</v>
      </c>
      <c r="E14" s="109">
        <f>E13-E15</f>
        <v>840.20768445901695</v>
      </c>
      <c r="F14" s="111">
        <f>E14</f>
        <v>840.20768445901695</v>
      </c>
      <c r="G14" s="11"/>
      <c r="H14" s="11"/>
    </row>
    <row r="15" spans="1:8" ht="28.5" customHeight="1" thickBot="1" x14ac:dyDescent="0.25">
      <c r="A15" s="112" t="s">
        <v>50</v>
      </c>
      <c r="B15" s="113" t="s">
        <v>21</v>
      </c>
      <c r="C15" s="114" t="s">
        <v>17</v>
      </c>
      <c r="D15" s="115">
        <f>D13-D14</f>
        <v>1029.8093155409831</v>
      </c>
      <c r="E15" s="116">
        <f>E21</f>
        <v>1957.129315540983</v>
      </c>
      <c r="F15" s="117">
        <f>F13-F14</f>
        <v>2012.0113155409831</v>
      </c>
      <c r="G15" s="11"/>
      <c r="H15" s="11"/>
    </row>
    <row r="16" spans="1:8" x14ac:dyDescent="0.2">
      <c r="A16" s="118"/>
      <c r="B16" s="119"/>
      <c r="C16" s="120"/>
      <c r="D16" s="121"/>
      <c r="E16" s="121"/>
      <c r="F16" s="11"/>
      <c r="G16" s="11"/>
      <c r="H16" s="11"/>
    </row>
    <row r="17" spans="1:8" ht="13.5" thickBot="1" x14ac:dyDescent="0.25">
      <c r="A17" s="122"/>
      <c r="B17" s="119"/>
      <c r="C17" s="9"/>
      <c r="D17" s="121"/>
      <c r="E17" s="121"/>
      <c r="F17" s="11"/>
      <c r="G17" s="11"/>
      <c r="H17" s="11"/>
    </row>
    <row r="18" spans="1:8" ht="47.25" customHeight="1" thickBot="1" x14ac:dyDescent="0.3">
      <c r="A18" s="259" t="s">
        <v>51</v>
      </c>
      <c r="B18" s="260"/>
      <c r="C18" s="260"/>
      <c r="D18" s="260"/>
      <c r="E18" s="260"/>
      <c r="F18" s="261"/>
      <c r="G18" s="11"/>
      <c r="H18" s="11"/>
    </row>
    <row r="19" spans="1:8" ht="12.75" customHeight="1" x14ac:dyDescent="0.2">
      <c r="A19" s="262" t="s">
        <v>52</v>
      </c>
      <c r="B19" s="263"/>
      <c r="C19" s="266" t="s">
        <v>9</v>
      </c>
      <c r="D19" s="268" t="s">
        <v>10</v>
      </c>
      <c r="E19" s="269"/>
      <c r="F19" s="270"/>
      <c r="G19" s="11"/>
      <c r="H19" s="11"/>
    </row>
    <row r="20" spans="1:8" ht="13.5" customHeight="1" thickBot="1" x14ac:dyDescent="0.25">
      <c r="A20" s="264"/>
      <c r="B20" s="265"/>
      <c r="C20" s="267"/>
      <c r="D20" s="123" t="s">
        <v>39</v>
      </c>
      <c r="E20" s="124" t="s">
        <v>11</v>
      </c>
      <c r="F20" s="125" t="s">
        <v>12</v>
      </c>
      <c r="G20" s="11"/>
      <c r="H20" s="11"/>
    </row>
    <row r="21" spans="1:8" ht="30.75" customHeight="1" x14ac:dyDescent="0.2">
      <c r="A21" s="271" t="s">
        <v>53</v>
      </c>
      <c r="B21" s="272"/>
      <c r="C21" s="126" t="s">
        <v>17</v>
      </c>
      <c r="D21" s="127">
        <f>D15</f>
        <v>1029.8093155409831</v>
      </c>
      <c r="E21" s="128">
        <f>E25+D26+D27</f>
        <v>1957.129315540983</v>
      </c>
      <c r="F21" s="129">
        <f>F15</f>
        <v>2012.0113155409831</v>
      </c>
      <c r="G21" s="11"/>
      <c r="H21" s="11"/>
    </row>
    <row r="22" spans="1:8" ht="30.75" customHeight="1" x14ac:dyDescent="0.2">
      <c r="A22" s="243" t="s">
        <v>54</v>
      </c>
      <c r="B22" s="244"/>
      <c r="C22" s="26"/>
      <c r="D22" s="130"/>
      <c r="E22" s="131"/>
      <c r="F22" s="132"/>
      <c r="G22" s="11"/>
      <c r="H22" s="11"/>
    </row>
    <row r="23" spans="1:8" ht="30.75" customHeight="1" x14ac:dyDescent="0.2">
      <c r="A23" s="238" t="s">
        <v>55</v>
      </c>
      <c r="B23" s="239"/>
      <c r="C23" s="26" t="s">
        <v>56</v>
      </c>
      <c r="D23" s="133">
        <v>745802.65</v>
      </c>
      <c r="E23" s="134">
        <v>1239433.22</v>
      </c>
      <c r="F23" s="135">
        <v>560559.29</v>
      </c>
      <c r="G23" s="240" t="s">
        <v>57</v>
      </c>
      <c r="H23" s="11"/>
    </row>
    <row r="24" spans="1:8" ht="30.75" customHeight="1" x14ac:dyDescent="0.2">
      <c r="A24" s="238" t="s">
        <v>58</v>
      </c>
      <c r="B24" s="239"/>
      <c r="C24" s="26" t="s">
        <v>17</v>
      </c>
      <c r="D24" s="133">
        <v>59.52</v>
      </c>
      <c r="E24" s="134">
        <v>190.63</v>
      </c>
      <c r="F24" s="135">
        <v>382.94</v>
      </c>
      <c r="G24" s="241"/>
      <c r="H24" s="11"/>
    </row>
    <row r="25" spans="1:8" ht="30.75" customHeight="1" x14ac:dyDescent="0.2">
      <c r="A25" s="243" t="s">
        <v>24</v>
      </c>
      <c r="B25" s="244"/>
      <c r="C25" s="136" t="s">
        <v>17</v>
      </c>
      <c r="D25" s="137">
        <f>'3 ЦК'!D20</f>
        <v>1085.71</v>
      </c>
      <c r="E25" s="138">
        <f>'1 ЦК'!D20</f>
        <v>1931.76</v>
      </c>
      <c r="F25" s="139">
        <f>'1 ЦК'!E20</f>
        <v>1986.5900000000001</v>
      </c>
      <c r="G25" s="242"/>
      <c r="H25" s="11"/>
    </row>
    <row r="26" spans="1:8" ht="30.75" customHeight="1" x14ac:dyDescent="0.2">
      <c r="A26" s="245" t="s">
        <v>59</v>
      </c>
      <c r="B26" s="246"/>
      <c r="C26" s="136" t="s">
        <v>17</v>
      </c>
      <c r="D26" s="247">
        <f>'1 ЦК'!D21</f>
        <v>22.31</v>
      </c>
      <c r="E26" s="248"/>
      <c r="F26" s="249"/>
      <c r="G26" s="11"/>
      <c r="H26" s="11"/>
    </row>
    <row r="27" spans="1:8" ht="30.75" customHeight="1" thickBot="1" x14ac:dyDescent="0.25">
      <c r="A27" s="232" t="s">
        <v>27</v>
      </c>
      <c r="B27" s="233"/>
      <c r="C27" s="140" t="s">
        <v>17</v>
      </c>
      <c r="D27" s="234">
        <v>3.0593155409831594</v>
      </c>
      <c r="E27" s="235"/>
      <c r="F27" s="236"/>
      <c r="G27" s="11"/>
      <c r="H27" s="11"/>
    </row>
    <row r="28" spans="1:8" ht="16.5" hidden="1" customHeight="1" x14ac:dyDescent="0.2">
      <c r="H28" s="141"/>
    </row>
    <row r="29" spans="1:8" ht="16.5" hidden="1" customHeight="1" x14ac:dyDescent="0.2">
      <c r="H29" s="141"/>
    </row>
    <row r="30" spans="1:8" ht="16.5" hidden="1" customHeight="1" x14ac:dyDescent="0.2">
      <c r="H30" s="141"/>
    </row>
    <row r="31" spans="1:8" ht="16.5" hidden="1" customHeight="1" x14ac:dyDescent="0.2">
      <c r="H31" s="141"/>
    </row>
    <row r="32" spans="1:8" ht="16.5" hidden="1" customHeight="1" x14ac:dyDescent="0.2">
      <c r="H32" s="141"/>
    </row>
    <row r="33" spans="1:8" ht="16.5" hidden="1" customHeight="1" x14ac:dyDescent="0.2">
      <c r="H33" s="141"/>
    </row>
    <row r="34" spans="1:8" ht="21.75" hidden="1" customHeight="1" x14ac:dyDescent="0.25">
      <c r="A34" s="178" t="s">
        <v>33</v>
      </c>
      <c r="B34" s="178"/>
      <c r="C34" s="80"/>
      <c r="D34" s="80"/>
      <c r="E34" s="80"/>
    </row>
    <row r="35" spans="1:8" ht="18" hidden="1" customHeight="1" x14ac:dyDescent="0.25">
      <c r="A35" s="178" t="s">
        <v>34</v>
      </c>
      <c r="B35" s="178"/>
      <c r="C35" s="80"/>
      <c r="D35" s="142"/>
      <c r="E35" s="191" t="s">
        <v>35</v>
      </c>
      <c r="F35" s="237"/>
    </row>
    <row r="36" spans="1:8" ht="18" hidden="1" customHeight="1" x14ac:dyDescent="0.25">
      <c r="B36" s="36"/>
      <c r="C36" s="37"/>
      <c r="D36" s="58"/>
    </row>
    <row r="37" spans="1:8" ht="18" hidden="1" customHeight="1" x14ac:dyDescent="0.25">
      <c r="B37" s="36"/>
      <c r="C37" s="37"/>
      <c r="D37" s="58"/>
    </row>
    <row r="38" spans="1:8" ht="18" hidden="1" customHeight="1" x14ac:dyDescent="0.25">
      <c r="B38" s="36"/>
      <c r="C38" s="37"/>
      <c r="D38" s="58"/>
    </row>
    <row r="39" spans="1:8" ht="18" hidden="1" customHeight="1" x14ac:dyDescent="0.25">
      <c r="B39" s="36"/>
      <c r="C39" s="37"/>
      <c r="D39" s="58"/>
    </row>
    <row r="40" spans="1:8" ht="18" hidden="1" customHeight="1" x14ac:dyDescent="0.25">
      <c r="B40" s="36"/>
      <c r="C40" s="37"/>
      <c r="D40" s="58"/>
    </row>
    <row r="41" spans="1:8" ht="18" hidden="1" customHeight="1" x14ac:dyDescent="0.25">
      <c r="B41" s="36"/>
      <c r="C41" s="37"/>
      <c r="D41" s="58"/>
    </row>
    <row r="42" spans="1:8" ht="18" hidden="1" customHeight="1" x14ac:dyDescent="0.25">
      <c r="B42" s="36"/>
      <c r="C42" s="37"/>
      <c r="D42" s="58"/>
    </row>
    <row r="43" spans="1:8" ht="18" hidden="1" customHeight="1" x14ac:dyDescent="0.25">
      <c r="B43" s="36"/>
      <c r="C43" s="37"/>
      <c r="D43" s="58"/>
    </row>
    <row r="44" spans="1:8" ht="18" hidden="1" customHeight="1" x14ac:dyDescent="0.25">
      <c r="A44" s="6"/>
      <c r="B44" s="6"/>
      <c r="C44" s="37"/>
      <c r="D44" s="58"/>
    </row>
    <row r="45" spans="1:8" ht="18" hidden="1" customHeight="1" x14ac:dyDescent="0.2"/>
    <row r="46" spans="1:8" ht="18" hidden="1" customHeight="1" x14ac:dyDescent="0.2"/>
    <row r="47" spans="1:8" ht="18" hidden="1" customHeight="1" x14ac:dyDescent="0.2"/>
    <row r="48" spans="1:8" ht="18" hidden="1" customHeight="1" x14ac:dyDescent="0.2"/>
    <row r="49" spans="1:2" ht="18" hidden="1" customHeight="1" x14ac:dyDescent="0.2"/>
    <row r="50" spans="1:2" ht="18" hidden="1" customHeight="1" x14ac:dyDescent="0.2"/>
    <row r="51" spans="1:2" ht="18" hidden="1" customHeight="1" x14ac:dyDescent="0.2"/>
    <row r="52" spans="1:2" ht="18" hidden="1" customHeight="1" x14ac:dyDescent="0.2"/>
    <row r="53" spans="1:2" ht="18" hidden="1" customHeight="1" x14ac:dyDescent="0.2"/>
    <row r="54" spans="1:2" ht="18" hidden="1" customHeight="1" x14ac:dyDescent="0.2"/>
    <row r="55" spans="1:2" ht="18" hidden="1" customHeight="1" x14ac:dyDescent="0.2"/>
    <row r="56" spans="1:2" ht="18" hidden="1" customHeight="1" x14ac:dyDescent="0.2"/>
    <row r="57" spans="1:2" ht="18" hidden="1" customHeight="1" x14ac:dyDescent="0.2"/>
    <row r="58" spans="1:2" ht="18" hidden="1" customHeight="1" x14ac:dyDescent="0.2"/>
    <row r="59" spans="1:2" ht="18" hidden="1" customHeight="1" x14ac:dyDescent="0.2"/>
    <row r="60" spans="1:2" ht="18" hidden="1" customHeight="1" x14ac:dyDescent="0.2"/>
    <row r="61" spans="1:2" ht="18" hidden="1" customHeight="1" x14ac:dyDescent="0.2"/>
    <row r="62" spans="1:2" ht="18" hidden="1" customHeight="1" x14ac:dyDescent="0.2"/>
    <row r="63" spans="1:2" ht="18" hidden="1" customHeight="1" x14ac:dyDescent="0.25">
      <c r="A63" s="178">
        <f>'1 ЦК'!A64:B64</f>
        <v>0</v>
      </c>
      <c r="B63" s="229"/>
    </row>
    <row r="64" spans="1:2" ht="18" hidden="1" customHeight="1" x14ac:dyDescent="0.25">
      <c r="A64" s="178">
        <f>'1 ЦК'!A65:B65</f>
        <v>0</v>
      </c>
      <c r="B64" s="229"/>
    </row>
  </sheetData>
  <mergeCells count="28">
    <mergeCell ref="A22:B22"/>
    <mergeCell ref="A1:F1"/>
    <mergeCell ref="A2:F2"/>
    <mergeCell ref="A3:F3"/>
    <mergeCell ref="A4:F5"/>
    <mergeCell ref="A6:F6"/>
    <mergeCell ref="A8:A9"/>
    <mergeCell ref="B8:B9"/>
    <mergeCell ref="C8:C9"/>
    <mergeCell ref="D8:F8"/>
    <mergeCell ref="A18:F18"/>
    <mergeCell ref="A19:B20"/>
    <mergeCell ref="C19:C20"/>
    <mergeCell ref="D19:F19"/>
    <mergeCell ref="A21:B21"/>
    <mergeCell ref="A23:B23"/>
    <mergeCell ref="G23:G25"/>
    <mergeCell ref="A24:B24"/>
    <mergeCell ref="A25:B25"/>
    <mergeCell ref="A26:B26"/>
    <mergeCell ref="D26:F26"/>
    <mergeCell ref="A64:B64"/>
    <mergeCell ref="A27:B27"/>
    <mergeCell ref="D27:F27"/>
    <mergeCell ref="A34:B34"/>
    <mergeCell ref="A35:B35"/>
    <mergeCell ref="E35:F35"/>
    <mergeCell ref="A63:B63"/>
  </mergeCells>
  <pageMargins left="1.2204724409448819" right="0.59055118110236227" top="0.39370078740157483" bottom="0.39370078740157483" header="0.31496062992125984" footer="0.31496062992125984"/>
  <pageSetup paperSize="9" scale="62" orientation="portrait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G51"/>
  <sheetViews>
    <sheetView tabSelected="1" view="pageBreakPreview" zoomScale="80" zoomScaleNormal="85" zoomScaleSheetLayoutView="80" workbookViewId="0">
      <selection activeCell="Q46" sqref="Q46"/>
    </sheetView>
  </sheetViews>
  <sheetFormatPr defaultRowHeight="12.75" x14ac:dyDescent="0.2"/>
  <cols>
    <col min="1" max="1" width="8.7109375" style="175" customWidth="1"/>
    <col min="2" max="2" width="9.7109375" style="176" customWidth="1"/>
    <col min="3" max="3" width="9.7109375" style="177" customWidth="1"/>
    <col min="4" max="14" width="9.7109375" style="160" customWidth="1"/>
    <col min="15" max="15" width="10" style="160" customWidth="1"/>
    <col min="16" max="25" width="9.7109375" style="160" customWidth="1"/>
    <col min="26" max="26" width="17.42578125" style="160" customWidth="1"/>
    <col min="27" max="27" width="9.140625" style="160"/>
    <col min="28" max="28" width="15.85546875" style="160" customWidth="1"/>
    <col min="29" max="32" width="9.140625" style="160"/>
    <col min="33" max="33" width="11.140625" style="160" bestFit="1" customWidth="1"/>
    <col min="34" max="16384" width="9.140625" style="160"/>
  </cols>
  <sheetData>
    <row r="1" spans="1:25" ht="6.75" customHeight="1" x14ac:dyDescent="0.25">
      <c r="A1" s="155"/>
      <c r="B1" s="156"/>
      <c r="C1" s="157"/>
      <c r="D1" s="158"/>
      <c r="E1" s="158"/>
      <c r="F1" s="159"/>
    </row>
    <row r="2" spans="1:25" ht="27.75" customHeight="1" x14ac:dyDescent="0.2">
      <c r="A2" s="289" t="s">
        <v>0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</row>
    <row r="3" spans="1:25" ht="19.5" customHeight="1" x14ac:dyDescent="0.2">
      <c r="A3" s="289" t="s">
        <v>2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</row>
    <row r="4" spans="1:25" ht="17.25" customHeight="1" x14ac:dyDescent="0.2">
      <c r="A4" s="289" t="s">
        <v>4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</row>
    <row r="5" spans="1:25" ht="9" customHeight="1" x14ac:dyDescent="0.2">
      <c r="A5" s="290" t="s">
        <v>76</v>
      </c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0"/>
    </row>
    <row r="6" spans="1:25" ht="18" customHeight="1" x14ac:dyDescent="0.2">
      <c r="A6" s="290"/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  <c r="R6" s="290"/>
      <c r="S6" s="290"/>
      <c r="T6" s="290"/>
      <c r="U6" s="290"/>
      <c r="V6" s="290"/>
      <c r="W6" s="290"/>
      <c r="X6" s="290"/>
      <c r="Y6" s="290"/>
    </row>
    <row r="7" spans="1:25" ht="20.25" customHeight="1" x14ac:dyDescent="0.2">
      <c r="A7" s="291" t="s">
        <v>68</v>
      </c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</row>
    <row r="8" spans="1:25" ht="30.75" customHeight="1" x14ac:dyDescent="0.2">
      <c r="A8" s="290" t="s">
        <v>69</v>
      </c>
      <c r="B8" s="290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0"/>
    </row>
    <row r="9" spans="1:25" ht="12" customHeight="1" x14ac:dyDescent="0.2">
      <c r="A9" s="161"/>
      <c r="B9" s="162"/>
      <c r="C9" s="163"/>
      <c r="D9" s="10"/>
      <c r="E9" s="10"/>
      <c r="F9" s="164"/>
      <c r="G9" s="164"/>
      <c r="H9" s="164"/>
    </row>
    <row r="10" spans="1:25" ht="15.75" x14ac:dyDescent="0.2">
      <c r="A10" s="292" t="s">
        <v>70</v>
      </c>
      <c r="B10" s="292"/>
      <c r="C10" s="292"/>
      <c r="D10" s="292"/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2"/>
      <c r="P10" s="292"/>
      <c r="Q10" s="292"/>
      <c r="R10" s="292"/>
      <c r="S10" s="292"/>
      <c r="T10" s="292"/>
      <c r="U10" s="292"/>
      <c r="V10" s="292"/>
      <c r="W10" s="292"/>
      <c r="X10" s="292"/>
      <c r="Y10" s="292"/>
    </row>
    <row r="11" spans="1:25" ht="41.25" customHeight="1" x14ac:dyDescent="0.2">
      <c r="A11" s="293" t="s">
        <v>71</v>
      </c>
      <c r="B11" s="294" t="s">
        <v>72</v>
      </c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</row>
    <row r="12" spans="1:25" ht="15.75" x14ac:dyDescent="0.25">
      <c r="A12" s="293"/>
      <c r="B12" s="165">
        <v>1</v>
      </c>
      <c r="C12" s="166">
        <v>2</v>
      </c>
      <c r="D12" s="165">
        <v>3</v>
      </c>
      <c r="E12" s="166">
        <v>4</v>
      </c>
      <c r="F12" s="165">
        <v>5</v>
      </c>
      <c r="G12" s="166">
        <v>6</v>
      </c>
      <c r="H12" s="165">
        <v>7</v>
      </c>
      <c r="I12" s="166">
        <v>8</v>
      </c>
      <c r="J12" s="165">
        <v>9</v>
      </c>
      <c r="K12" s="166">
        <v>10</v>
      </c>
      <c r="L12" s="165">
        <v>11</v>
      </c>
      <c r="M12" s="166">
        <v>12</v>
      </c>
      <c r="N12" s="165">
        <v>13</v>
      </c>
      <c r="O12" s="166">
        <v>14</v>
      </c>
      <c r="P12" s="165">
        <v>15</v>
      </c>
      <c r="Q12" s="166">
        <v>16</v>
      </c>
      <c r="R12" s="165">
        <v>17</v>
      </c>
      <c r="S12" s="166">
        <v>18</v>
      </c>
      <c r="T12" s="165">
        <v>19</v>
      </c>
      <c r="U12" s="166">
        <v>20</v>
      </c>
      <c r="V12" s="165">
        <v>21</v>
      </c>
      <c r="W12" s="166">
        <v>22</v>
      </c>
      <c r="X12" s="165">
        <v>23</v>
      </c>
      <c r="Y12" s="166">
        <v>24</v>
      </c>
    </row>
    <row r="13" spans="1:25" ht="15.75" x14ac:dyDescent="0.2">
      <c r="A13" s="167">
        <v>1</v>
      </c>
      <c r="B13" s="168">
        <v>822.37300436048656</v>
      </c>
      <c r="C13" s="168">
        <v>749.73479436048649</v>
      </c>
      <c r="D13" s="168">
        <v>736.61734436048653</v>
      </c>
      <c r="E13" s="168">
        <v>708.10819436048655</v>
      </c>
      <c r="F13" s="168">
        <v>707.99166436048654</v>
      </c>
      <c r="G13" s="168">
        <v>747.84571436048645</v>
      </c>
      <c r="H13" s="168">
        <v>729.52154436048647</v>
      </c>
      <c r="I13" s="168">
        <v>819.53007436048654</v>
      </c>
      <c r="J13" s="168">
        <v>863.69144436048646</v>
      </c>
      <c r="K13" s="168">
        <v>972.77993436048655</v>
      </c>
      <c r="L13" s="168">
        <v>967.39741436048655</v>
      </c>
      <c r="M13" s="168">
        <v>965.3218743604865</v>
      </c>
      <c r="N13" s="168">
        <v>979.11646436048648</v>
      </c>
      <c r="O13" s="168">
        <v>973.38531436048652</v>
      </c>
      <c r="P13" s="168">
        <v>977.50180436048652</v>
      </c>
      <c r="Q13" s="168">
        <v>1000.0267243604865</v>
      </c>
      <c r="R13" s="168">
        <v>996.91731436048656</v>
      </c>
      <c r="S13" s="168">
        <v>978.64598436048652</v>
      </c>
      <c r="T13" s="168">
        <v>984.64249436048647</v>
      </c>
      <c r="U13" s="168">
        <v>977.51142436048656</v>
      </c>
      <c r="V13" s="168">
        <v>980.63574436048646</v>
      </c>
      <c r="W13" s="168">
        <v>964.55217436048656</v>
      </c>
      <c r="X13" s="168">
        <v>939.07683436048649</v>
      </c>
      <c r="Y13" s="168">
        <v>858.37314436048655</v>
      </c>
    </row>
    <row r="14" spans="1:25" ht="15.75" x14ac:dyDescent="0.2">
      <c r="A14" s="167">
        <v>2</v>
      </c>
      <c r="B14" s="168">
        <v>849.80154436048656</v>
      </c>
      <c r="C14" s="168">
        <v>770.2822043604865</v>
      </c>
      <c r="D14" s="168">
        <v>717.24054436048652</v>
      </c>
      <c r="E14" s="168">
        <v>707.71656436048647</v>
      </c>
      <c r="F14" s="168">
        <v>707.16288436048649</v>
      </c>
      <c r="G14" s="168">
        <v>708.21235436048653</v>
      </c>
      <c r="H14" s="168">
        <v>773.35868436048656</v>
      </c>
      <c r="I14" s="168">
        <v>823.94978436048655</v>
      </c>
      <c r="J14" s="168">
        <v>922.90025436048654</v>
      </c>
      <c r="K14" s="168">
        <v>1008.2469943604865</v>
      </c>
      <c r="L14" s="168">
        <v>1012.0372343604865</v>
      </c>
      <c r="M14" s="168">
        <v>1009.6402943604866</v>
      </c>
      <c r="N14" s="168">
        <v>1046.8359843604867</v>
      </c>
      <c r="O14" s="168">
        <v>1012.5275143604865</v>
      </c>
      <c r="P14" s="168">
        <v>1026.0435743604867</v>
      </c>
      <c r="Q14" s="168">
        <v>1041.2665843604866</v>
      </c>
      <c r="R14" s="168">
        <v>995.81572436048646</v>
      </c>
      <c r="S14" s="168">
        <v>997.74186436048649</v>
      </c>
      <c r="T14" s="168">
        <v>1000.0018143604865</v>
      </c>
      <c r="U14" s="168">
        <v>1010.5343743604865</v>
      </c>
      <c r="V14" s="168">
        <v>1022.2881943604865</v>
      </c>
      <c r="W14" s="168">
        <v>992.55244436048656</v>
      </c>
      <c r="X14" s="168">
        <v>891.21908436048648</v>
      </c>
      <c r="Y14" s="168">
        <v>834.77723436048655</v>
      </c>
    </row>
    <row r="15" spans="1:25" ht="15.75" x14ac:dyDescent="0.2">
      <c r="A15" s="167">
        <v>3</v>
      </c>
      <c r="B15" s="168">
        <v>748.21638436048647</v>
      </c>
      <c r="C15" s="168">
        <v>709.30322436048652</v>
      </c>
      <c r="D15" s="168">
        <v>707.28485436048652</v>
      </c>
      <c r="E15" s="168">
        <v>707.75099436048652</v>
      </c>
      <c r="F15" s="168">
        <v>706.59140436048654</v>
      </c>
      <c r="G15" s="168">
        <v>716.47206436048646</v>
      </c>
      <c r="H15" s="168">
        <v>765.37185436048651</v>
      </c>
      <c r="I15" s="168">
        <v>934.27957436048655</v>
      </c>
      <c r="J15" s="168">
        <v>1002.1250343604866</v>
      </c>
      <c r="K15" s="168">
        <v>1005.9414043604866</v>
      </c>
      <c r="L15" s="168">
        <v>1007.3329943604865</v>
      </c>
      <c r="M15" s="168">
        <v>944.23835436048648</v>
      </c>
      <c r="N15" s="168">
        <v>943.61756436048654</v>
      </c>
      <c r="O15" s="168">
        <v>946.26397436048649</v>
      </c>
      <c r="P15" s="168">
        <v>974.58045436048656</v>
      </c>
      <c r="Q15" s="168">
        <v>981.41487436048646</v>
      </c>
      <c r="R15" s="168">
        <v>1015.6939643604865</v>
      </c>
      <c r="S15" s="168">
        <v>1000.7315343604865</v>
      </c>
      <c r="T15" s="168">
        <v>994.56279436048646</v>
      </c>
      <c r="U15" s="168">
        <v>983.17194436048646</v>
      </c>
      <c r="V15" s="168">
        <v>973.26478436048649</v>
      </c>
      <c r="W15" s="168">
        <v>919.56625436048648</v>
      </c>
      <c r="X15" s="168">
        <v>838.96105436048651</v>
      </c>
      <c r="Y15" s="168">
        <v>743.05646436048653</v>
      </c>
    </row>
    <row r="16" spans="1:25" ht="15.75" x14ac:dyDescent="0.2">
      <c r="A16" s="167">
        <v>4</v>
      </c>
      <c r="B16" s="168">
        <v>704.87358436048646</v>
      </c>
      <c r="C16" s="168">
        <v>699.84397436048653</v>
      </c>
      <c r="D16" s="168">
        <v>638.1024943604865</v>
      </c>
      <c r="E16" s="168">
        <v>646.48937436048652</v>
      </c>
      <c r="F16" s="168">
        <v>655.9606543604865</v>
      </c>
      <c r="G16" s="168">
        <v>697.34230436048654</v>
      </c>
      <c r="H16" s="168">
        <v>626.30045436048647</v>
      </c>
      <c r="I16" s="168">
        <v>780.40383436048648</v>
      </c>
      <c r="J16" s="168">
        <v>958.7161043604865</v>
      </c>
      <c r="K16" s="168">
        <v>937.45182436048651</v>
      </c>
      <c r="L16" s="168">
        <v>886.61299436048648</v>
      </c>
      <c r="M16" s="168">
        <v>896.88109436048649</v>
      </c>
      <c r="N16" s="168">
        <v>967.28358436048654</v>
      </c>
      <c r="O16" s="168">
        <v>1004.8971443604865</v>
      </c>
      <c r="P16" s="168">
        <v>995.43294436048654</v>
      </c>
      <c r="Q16" s="168">
        <v>987.2401043604865</v>
      </c>
      <c r="R16" s="168">
        <v>951.10506436048649</v>
      </c>
      <c r="S16" s="168">
        <v>923.98301436048655</v>
      </c>
      <c r="T16" s="168">
        <v>914.30347436048646</v>
      </c>
      <c r="U16" s="168">
        <v>891.97847436048653</v>
      </c>
      <c r="V16" s="168">
        <v>877.28734436048649</v>
      </c>
      <c r="W16" s="168">
        <v>777.25040436048653</v>
      </c>
      <c r="X16" s="168">
        <v>733.18145436048655</v>
      </c>
      <c r="Y16" s="168">
        <v>734.39976436048653</v>
      </c>
    </row>
    <row r="17" spans="1:33" ht="15.75" x14ac:dyDescent="0.2">
      <c r="A17" s="167">
        <v>5</v>
      </c>
      <c r="B17" s="168">
        <v>735.14168436048647</v>
      </c>
      <c r="C17" s="168">
        <v>718.36943436048648</v>
      </c>
      <c r="D17" s="168">
        <v>699.92807436048656</v>
      </c>
      <c r="E17" s="168">
        <v>699.46910436048654</v>
      </c>
      <c r="F17" s="168">
        <v>698.95661436048647</v>
      </c>
      <c r="G17" s="168">
        <v>718.41199436048646</v>
      </c>
      <c r="H17" s="168">
        <v>760.09550436048653</v>
      </c>
      <c r="I17" s="168">
        <v>849.22215436048646</v>
      </c>
      <c r="J17" s="168">
        <v>977.26442436048649</v>
      </c>
      <c r="K17" s="168">
        <v>986.7891843604865</v>
      </c>
      <c r="L17" s="168">
        <v>994.84655436048649</v>
      </c>
      <c r="M17" s="168">
        <v>977.96968436048655</v>
      </c>
      <c r="N17" s="168">
        <v>1043.3606943604866</v>
      </c>
      <c r="O17" s="168">
        <v>1031.4208143604867</v>
      </c>
      <c r="P17" s="168">
        <v>1003.6047843604865</v>
      </c>
      <c r="Q17" s="168">
        <v>1013.3134543604865</v>
      </c>
      <c r="R17" s="168">
        <v>998.30547436048653</v>
      </c>
      <c r="S17" s="168">
        <v>974.31796436048649</v>
      </c>
      <c r="T17" s="168">
        <v>961.56410436048657</v>
      </c>
      <c r="U17" s="168">
        <v>963.35735436048651</v>
      </c>
      <c r="V17" s="168">
        <v>967.53460436048647</v>
      </c>
      <c r="W17" s="168">
        <v>952.68108436048647</v>
      </c>
      <c r="X17" s="168">
        <v>867.59783436048656</v>
      </c>
      <c r="Y17" s="168">
        <v>815.5852043604865</v>
      </c>
    </row>
    <row r="18" spans="1:33" ht="15.75" x14ac:dyDescent="0.2">
      <c r="A18" s="167">
        <v>6</v>
      </c>
      <c r="B18" s="168">
        <v>747.70974436048652</v>
      </c>
      <c r="C18" s="168">
        <v>746.26701436048654</v>
      </c>
      <c r="D18" s="168">
        <v>746.43420436048655</v>
      </c>
      <c r="E18" s="168">
        <v>746.91477436048649</v>
      </c>
      <c r="F18" s="168">
        <v>747.38985436048654</v>
      </c>
      <c r="G18" s="168">
        <v>758.35510436048651</v>
      </c>
      <c r="H18" s="168">
        <v>789.43533436048654</v>
      </c>
      <c r="I18" s="168">
        <v>935.42701436048651</v>
      </c>
      <c r="J18" s="168">
        <v>1000.9731743604865</v>
      </c>
      <c r="K18" s="168">
        <v>938.44667436048655</v>
      </c>
      <c r="L18" s="168">
        <v>961.1251443604865</v>
      </c>
      <c r="M18" s="168">
        <v>935.71385436048649</v>
      </c>
      <c r="N18" s="168">
        <v>993.99718436048647</v>
      </c>
      <c r="O18" s="168">
        <v>935.06682436048652</v>
      </c>
      <c r="P18" s="168">
        <v>972.06280436048655</v>
      </c>
      <c r="Q18" s="168">
        <v>1010.9213043604865</v>
      </c>
      <c r="R18" s="168">
        <v>981.98511436048648</v>
      </c>
      <c r="S18" s="168">
        <v>977.10352436048652</v>
      </c>
      <c r="T18" s="168">
        <v>978.23766436048652</v>
      </c>
      <c r="U18" s="168">
        <v>971.70755436048648</v>
      </c>
      <c r="V18" s="168">
        <v>944.58066436048648</v>
      </c>
      <c r="W18" s="168">
        <v>928.77034436048655</v>
      </c>
      <c r="X18" s="168">
        <v>851.38648436048652</v>
      </c>
      <c r="Y18" s="168">
        <v>802.3343043604865</v>
      </c>
    </row>
    <row r="19" spans="1:33" ht="15.75" x14ac:dyDescent="0.2">
      <c r="A19" s="167">
        <v>7</v>
      </c>
      <c r="B19" s="168">
        <v>759.87341436048655</v>
      </c>
      <c r="C19" s="168">
        <v>710.90320436048648</v>
      </c>
      <c r="D19" s="168">
        <v>708.2645543604865</v>
      </c>
      <c r="E19" s="168">
        <v>707.65804436048654</v>
      </c>
      <c r="F19" s="168">
        <v>707.07879436048654</v>
      </c>
      <c r="G19" s="168">
        <v>707.63815436048651</v>
      </c>
      <c r="H19" s="168">
        <v>712.1916543604865</v>
      </c>
      <c r="I19" s="168">
        <v>782.02810436048651</v>
      </c>
      <c r="J19" s="168">
        <v>829.22711436048655</v>
      </c>
      <c r="K19" s="168">
        <v>802.79921436048653</v>
      </c>
      <c r="L19" s="168">
        <v>787.03305436048652</v>
      </c>
      <c r="M19" s="168">
        <v>665.75093436048655</v>
      </c>
      <c r="N19" s="168">
        <v>704.52604436048648</v>
      </c>
      <c r="O19" s="168">
        <v>671.3094043604865</v>
      </c>
      <c r="P19" s="168">
        <v>656.09850436048646</v>
      </c>
      <c r="Q19" s="168">
        <v>653.68282436048651</v>
      </c>
      <c r="R19" s="168">
        <v>659.29665436048651</v>
      </c>
      <c r="S19" s="168">
        <v>658.60093436048646</v>
      </c>
      <c r="T19" s="168">
        <v>717.84426436048648</v>
      </c>
      <c r="U19" s="168">
        <v>705.77952436048656</v>
      </c>
      <c r="V19" s="168">
        <v>770.80048436048651</v>
      </c>
      <c r="W19" s="168">
        <v>768.51657436048652</v>
      </c>
      <c r="X19" s="168">
        <v>767.5835843604865</v>
      </c>
      <c r="Y19" s="168">
        <v>765.6061443604865</v>
      </c>
    </row>
    <row r="20" spans="1:33" ht="15.75" x14ac:dyDescent="0.2">
      <c r="A20" s="167">
        <v>8</v>
      </c>
      <c r="B20" s="168">
        <v>767.93166436048648</v>
      </c>
      <c r="C20" s="168">
        <v>705.36841436048655</v>
      </c>
      <c r="D20" s="168">
        <v>703.4448943604865</v>
      </c>
      <c r="E20" s="168">
        <v>703.46589436048646</v>
      </c>
      <c r="F20" s="168">
        <v>703.65425436048656</v>
      </c>
      <c r="G20" s="168">
        <v>704.14571436048652</v>
      </c>
      <c r="H20" s="168">
        <v>708.36142436048647</v>
      </c>
      <c r="I20" s="168">
        <v>717.06482436048645</v>
      </c>
      <c r="J20" s="168">
        <v>899.48301436048655</v>
      </c>
      <c r="K20" s="168">
        <v>923.19720436048647</v>
      </c>
      <c r="L20" s="168">
        <v>925.68202436048648</v>
      </c>
      <c r="M20" s="168">
        <v>944.6780543604865</v>
      </c>
      <c r="N20" s="168">
        <v>928.54573436048656</v>
      </c>
      <c r="O20" s="168">
        <v>935.76952436048646</v>
      </c>
      <c r="P20" s="168">
        <v>930.99254436048648</v>
      </c>
      <c r="Q20" s="168">
        <v>927.58041436048654</v>
      </c>
      <c r="R20" s="168">
        <v>925.49977436048653</v>
      </c>
      <c r="S20" s="168">
        <v>923.63569436048647</v>
      </c>
      <c r="T20" s="168">
        <v>921.61026436048655</v>
      </c>
      <c r="U20" s="168">
        <v>923.90443436048656</v>
      </c>
      <c r="V20" s="168">
        <v>911.95004436048646</v>
      </c>
      <c r="W20" s="168">
        <v>877.92934436048654</v>
      </c>
      <c r="X20" s="168">
        <v>854.50952436048647</v>
      </c>
      <c r="Y20" s="168">
        <v>776.17186436048655</v>
      </c>
    </row>
    <row r="21" spans="1:33" ht="15.75" x14ac:dyDescent="0.2">
      <c r="A21" s="167">
        <v>9</v>
      </c>
      <c r="B21" s="168">
        <v>765.23686436048649</v>
      </c>
      <c r="C21" s="168">
        <v>733.9988843604865</v>
      </c>
      <c r="D21" s="168">
        <v>699.64239436048649</v>
      </c>
      <c r="E21" s="168">
        <v>699.66333436048649</v>
      </c>
      <c r="F21" s="168">
        <v>700.05231436048655</v>
      </c>
      <c r="G21" s="168">
        <v>701.03246436048653</v>
      </c>
      <c r="H21" s="168">
        <v>708.26975436048656</v>
      </c>
      <c r="I21" s="168">
        <v>713.38164436048646</v>
      </c>
      <c r="J21" s="168">
        <v>858.97100436048652</v>
      </c>
      <c r="K21" s="168">
        <v>950.36635436048653</v>
      </c>
      <c r="L21" s="168">
        <v>961.77199436048647</v>
      </c>
      <c r="M21" s="168">
        <v>1005.1347043604865</v>
      </c>
      <c r="N21" s="168">
        <v>990.74259436048646</v>
      </c>
      <c r="O21" s="168">
        <v>984.54892436048647</v>
      </c>
      <c r="P21" s="168">
        <v>943.1101943604865</v>
      </c>
      <c r="Q21" s="168">
        <v>943.24833436048652</v>
      </c>
      <c r="R21" s="168">
        <v>958.28114436048656</v>
      </c>
      <c r="S21" s="168">
        <v>962.23745436048648</v>
      </c>
      <c r="T21" s="168">
        <v>966.65170436048652</v>
      </c>
      <c r="U21" s="168">
        <v>988.66110436048655</v>
      </c>
      <c r="V21" s="168">
        <v>984.42997436048654</v>
      </c>
      <c r="W21" s="168">
        <v>949.67403436048653</v>
      </c>
      <c r="X21" s="168">
        <v>920.93345436048651</v>
      </c>
      <c r="Y21" s="168">
        <v>819.11428436048652</v>
      </c>
    </row>
    <row r="22" spans="1:33" ht="15.75" x14ac:dyDescent="0.2">
      <c r="A22" s="167">
        <v>10</v>
      </c>
      <c r="B22" s="168">
        <v>738.78622436048647</v>
      </c>
      <c r="C22" s="168">
        <v>699.88260436048654</v>
      </c>
      <c r="D22" s="168">
        <v>699.71584436048647</v>
      </c>
      <c r="E22" s="168">
        <v>699.79858436048653</v>
      </c>
      <c r="F22" s="168">
        <v>699.96531436048656</v>
      </c>
      <c r="G22" s="168">
        <v>702.6581943604865</v>
      </c>
      <c r="H22" s="168">
        <v>736.6151043604865</v>
      </c>
      <c r="I22" s="168">
        <v>867.18018436048646</v>
      </c>
      <c r="J22" s="168">
        <v>896.51598436048653</v>
      </c>
      <c r="K22" s="168">
        <v>927.00981436048653</v>
      </c>
      <c r="L22" s="168">
        <v>958.53165436048653</v>
      </c>
      <c r="M22" s="168">
        <v>956.42015436048655</v>
      </c>
      <c r="N22" s="168">
        <v>958.21760436048646</v>
      </c>
      <c r="O22" s="168">
        <v>976.96405436048656</v>
      </c>
      <c r="P22" s="168">
        <v>979.96274436048645</v>
      </c>
      <c r="Q22" s="168">
        <v>984.99013436048654</v>
      </c>
      <c r="R22" s="168">
        <v>986.30756436048648</v>
      </c>
      <c r="S22" s="168">
        <v>952.6057843604865</v>
      </c>
      <c r="T22" s="168">
        <v>912.14996436048648</v>
      </c>
      <c r="U22" s="168">
        <v>886.57245436048652</v>
      </c>
      <c r="V22" s="168">
        <v>877.87153436048652</v>
      </c>
      <c r="W22" s="168">
        <v>883.35217436048652</v>
      </c>
      <c r="X22" s="168">
        <v>713.52472436048652</v>
      </c>
      <c r="Y22" s="168">
        <v>699.31086436048656</v>
      </c>
    </row>
    <row r="23" spans="1:33" ht="15.75" x14ac:dyDescent="0.2">
      <c r="A23" s="167">
        <v>11</v>
      </c>
      <c r="B23" s="168">
        <v>698.15026436048652</v>
      </c>
      <c r="C23" s="168">
        <v>698.71264436048648</v>
      </c>
      <c r="D23" s="168">
        <v>698.3215143604865</v>
      </c>
      <c r="E23" s="168">
        <v>697.41471436048653</v>
      </c>
      <c r="F23" s="168">
        <v>697.39738436048651</v>
      </c>
      <c r="G23" s="168">
        <v>698.42290436048654</v>
      </c>
      <c r="H23" s="168">
        <v>736.39011436048656</v>
      </c>
      <c r="I23" s="168">
        <v>825.72843436048652</v>
      </c>
      <c r="J23" s="168">
        <v>904.72184436048656</v>
      </c>
      <c r="K23" s="168">
        <v>862.98496436048652</v>
      </c>
      <c r="L23" s="168">
        <v>884.98667436048652</v>
      </c>
      <c r="M23" s="168">
        <v>884.37521436048655</v>
      </c>
      <c r="N23" s="168">
        <v>894.26983436048647</v>
      </c>
      <c r="O23" s="168">
        <v>890.15924436048647</v>
      </c>
      <c r="P23" s="168">
        <v>883.56244436048655</v>
      </c>
      <c r="Q23" s="168">
        <v>973.13424436048649</v>
      </c>
      <c r="R23" s="168">
        <v>976.33363436048649</v>
      </c>
      <c r="S23" s="168">
        <v>960.26676436048649</v>
      </c>
      <c r="T23" s="168">
        <v>949.80973436048646</v>
      </c>
      <c r="U23" s="168">
        <v>923.5628243604865</v>
      </c>
      <c r="V23" s="168">
        <v>918.97724436048657</v>
      </c>
      <c r="W23" s="168">
        <v>921.71009436048655</v>
      </c>
      <c r="X23" s="168">
        <v>770.15506436048656</v>
      </c>
      <c r="Y23" s="168">
        <v>768.10933436048651</v>
      </c>
    </row>
    <row r="24" spans="1:33" ht="15.75" x14ac:dyDescent="0.2">
      <c r="A24" s="167">
        <v>12</v>
      </c>
      <c r="B24" s="168">
        <v>710.83817436048651</v>
      </c>
      <c r="C24" s="168">
        <v>702.11752436048653</v>
      </c>
      <c r="D24" s="168">
        <v>701.80691436048653</v>
      </c>
      <c r="E24" s="168">
        <v>701.90506436048656</v>
      </c>
      <c r="F24" s="168">
        <v>701.58363436048649</v>
      </c>
      <c r="G24" s="168">
        <v>701.63520436048645</v>
      </c>
      <c r="H24" s="168">
        <v>735.2815743604865</v>
      </c>
      <c r="I24" s="168">
        <v>802.06981436048648</v>
      </c>
      <c r="J24" s="168">
        <v>893.22689436048654</v>
      </c>
      <c r="K24" s="168">
        <v>921.89645436048647</v>
      </c>
      <c r="L24" s="168">
        <v>979.3409243604865</v>
      </c>
      <c r="M24" s="168">
        <v>980.38035436048654</v>
      </c>
      <c r="N24" s="168">
        <v>942.66563436048648</v>
      </c>
      <c r="O24" s="168">
        <v>920.7799543604865</v>
      </c>
      <c r="P24" s="168">
        <v>919.57141436048653</v>
      </c>
      <c r="Q24" s="168">
        <v>923.85398436048649</v>
      </c>
      <c r="R24" s="168">
        <v>969.60319436048655</v>
      </c>
      <c r="S24" s="168">
        <v>938.27265436048651</v>
      </c>
      <c r="T24" s="168">
        <v>881.00538436048646</v>
      </c>
      <c r="U24" s="168">
        <v>860.40282436048653</v>
      </c>
      <c r="V24" s="168">
        <v>847.45837436048646</v>
      </c>
      <c r="W24" s="168">
        <v>768.03100436048646</v>
      </c>
      <c r="X24" s="168">
        <v>763.40407436048656</v>
      </c>
      <c r="Y24" s="168">
        <v>737.32803436048653</v>
      </c>
    </row>
    <row r="25" spans="1:33" ht="15.75" x14ac:dyDescent="0.2">
      <c r="A25" s="167">
        <v>13</v>
      </c>
      <c r="B25" s="168">
        <v>701.09773436048647</v>
      </c>
      <c r="C25" s="168">
        <v>698.10454436048656</v>
      </c>
      <c r="D25" s="168">
        <v>697.56879436048655</v>
      </c>
      <c r="E25" s="168">
        <v>696.73656436048645</v>
      </c>
      <c r="F25" s="168">
        <v>695.85313436048648</v>
      </c>
      <c r="G25" s="168">
        <v>698.57472436048647</v>
      </c>
      <c r="H25" s="168">
        <v>631.31385436048652</v>
      </c>
      <c r="I25" s="168">
        <v>634.2435243604865</v>
      </c>
      <c r="J25" s="168">
        <v>706.84481436048657</v>
      </c>
      <c r="K25" s="168">
        <v>488.66534436048653</v>
      </c>
      <c r="L25" s="168">
        <v>496.30791436048651</v>
      </c>
      <c r="M25" s="168">
        <v>494.46204436048652</v>
      </c>
      <c r="N25" s="168">
        <v>473.90519436048652</v>
      </c>
      <c r="O25" s="168">
        <v>397.35515436048649</v>
      </c>
      <c r="P25" s="168">
        <v>97.548594360486518</v>
      </c>
      <c r="Q25" s="168">
        <v>109.24782436048652</v>
      </c>
      <c r="R25" s="168">
        <v>456.19986436048652</v>
      </c>
      <c r="S25" s="168">
        <v>697.59063436048655</v>
      </c>
      <c r="T25" s="168">
        <v>711.29374436048647</v>
      </c>
      <c r="U25" s="168">
        <v>585.88382436048653</v>
      </c>
      <c r="V25" s="168">
        <v>707.09188436048646</v>
      </c>
      <c r="W25" s="168">
        <v>525.03131436048648</v>
      </c>
      <c r="X25" s="168">
        <v>690.12787436048654</v>
      </c>
      <c r="Y25" s="168">
        <v>727.90588436048654</v>
      </c>
    </row>
    <row r="26" spans="1:33" ht="15.75" x14ac:dyDescent="0.2">
      <c r="A26" s="167">
        <v>14</v>
      </c>
      <c r="B26" s="168">
        <v>701.51705436048655</v>
      </c>
      <c r="C26" s="168">
        <v>700.51436436048652</v>
      </c>
      <c r="D26" s="168">
        <v>700.22252436048655</v>
      </c>
      <c r="E26" s="168">
        <v>700.19528436048654</v>
      </c>
      <c r="F26" s="168">
        <v>698.96918436048657</v>
      </c>
      <c r="G26" s="168">
        <v>700.75447436048648</v>
      </c>
      <c r="H26" s="168">
        <v>769.05265436048649</v>
      </c>
      <c r="I26" s="168">
        <v>926.85910436048653</v>
      </c>
      <c r="J26" s="168">
        <v>1012.2164843604866</v>
      </c>
      <c r="K26" s="168">
        <v>1022.1757143604865</v>
      </c>
      <c r="L26" s="168">
        <v>1062.6979243604867</v>
      </c>
      <c r="M26" s="168">
        <v>1048.0203143604867</v>
      </c>
      <c r="N26" s="168">
        <v>1044.4050143604866</v>
      </c>
      <c r="O26" s="168">
        <v>949.3423643604865</v>
      </c>
      <c r="P26" s="168">
        <v>793.87975436048646</v>
      </c>
      <c r="Q26" s="168">
        <v>794.3023343604865</v>
      </c>
      <c r="R26" s="168">
        <v>699.4600243604865</v>
      </c>
      <c r="S26" s="168">
        <v>699.16255436048652</v>
      </c>
      <c r="T26" s="168">
        <v>979.70218436048651</v>
      </c>
      <c r="U26" s="168">
        <v>971.46133436048649</v>
      </c>
      <c r="V26" s="168">
        <v>963.6405443604865</v>
      </c>
      <c r="W26" s="168">
        <v>848.37040436048653</v>
      </c>
      <c r="X26" s="168">
        <v>828.10206436048657</v>
      </c>
      <c r="Y26" s="168">
        <v>809.89134436048653</v>
      </c>
    </row>
    <row r="27" spans="1:33" ht="15.75" x14ac:dyDescent="0.2">
      <c r="A27" s="167">
        <v>15</v>
      </c>
      <c r="B27" s="168">
        <v>803.29432436048648</v>
      </c>
      <c r="C27" s="168">
        <v>752.70712436048655</v>
      </c>
      <c r="D27" s="168">
        <v>718.05775436048646</v>
      </c>
      <c r="E27" s="168">
        <v>714.7030443604865</v>
      </c>
      <c r="F27" s="168">
        <v>718.50087436048648</v>
      </c>
      <c r="G27" s="168">
        <v>723.46810436048656</v>
      </c>
      <c r="H27" s="168">
        <v>754.88861436048649</v>
      </c>
      <c r="I27" s="168">
        <v>786.13736436048646</v>
      </c>
      <c r="J27" s="168">
        <v>909.60261436048654</v>
      </c>
      <c r="K27" s="168">
        <v>985.40329436048648</v>
      </c>
      <c r="L27" s="168">
        <v>1032.2843243604866</v>
      </c>
      <c r="M27" s="168">
        <v>1013.2315643604865</v>
      </c>
      <c r="N27" s="168">
        <v>1026.0977943604867</v>
      </c>
      <c r="O27" s="168">
        <v>1040.9706343604867</v>
      </c>
      <c r="P27" s="168">
        <v>1029.1481743604866</v>
      </c>
      <c r="Q27" s="168">
        <v>1010.1938643604865</v>
      </c>
      <c r="R27" s="168">
        <v>1011.5434443604865</v>
      </c>
      <c r="S27" s="168">
        <v>1005.1799943604865</v>
      </c>
      <c r="T27" s="168">
        <v>1007.9051843604865</v>
      </c>
      <c r="U27" s="168">
        <v>1020.9563343604865</v>
      </c>
      <c r="V27" s="168">
        <v>1010.1406543604866</v>
      </c>
      <c r="W27" s="168">
        <v>958.5291443604865</v>
      </c>
      <c r="X27" s="168">
        <v>893.64465436048647</v>
      </c>
      <c r="Y27" s="168">
        <v>811.83426436048649</v>
      </c>
    </row>
    <row r="28" spans="1:33" ht="15.75" x14ac:dyDescent="0.2">
      <c r="A28" s="167">
        <v>16</v>
      </c>
      <c r="B28" s="168">
        <v>770.12639436048653</v>
      </c>
      <c r="C28" s="168">
        <v>715.72402436048651</v>
      </c>
      <c r="D28" s="168">
        <v>697.08534436048649</v>
      </c>
      <c r="E28" s="168">
        <v>697.30561436048652</v>
      </c>
      <c r="F28" s="168">
        <v>695.36261436048653</v>
      </c>
      <c r="G28" s="168">
        <v>696.18696436048651</v>
      </c>
      <c r="H28" s="168">
        <v>631.79846436048649</v>
      </c>
      <c r="I28" s="168">
        <v>612.25237436048656</v>
      </c>
      <c r="J28" s="168">
        <v>731.88535436048653</v>
      </c>
      <c r="K28" s="168">
        <v>990.66063436048648</v>
      </c>
      <c r="L28" s="168">
        <v>1053.8474643604866</v>
      </c>
      <c r="M28" s="168">
        <v>1053.9083143604867</v>
      </c>
      <c r="N28" s="168">
        <v>1056.0555643604866</v>
      </c>
      <c r="O28" s="168">
        <v>1048.9793743604866</v>
      </c>
      <c r="P28" s="168">
        <v>1048.5938543604866</v>
      </c>
      <c r="Q28" s="168">
        <v>1053.9577743604866</v>
      </c>
      <c r="R28" s="168">
        <v>1063.6681143604867</v>
      </c>
      <c r="S28" s="168">
        <v>1077.7143543604866</v>
      </c>
      <c r="T28" s="168">
        <v>1095.6557143604866</v>
      </c>
      <c r="U28" s="168">
        <v>1098.0341243604867</v>
      </c>
      <c r="V28" s="168">
        <v>1092.4437143604866</v>
      </c>
      <c r="W28" s="168">
        <v>995.82640436048655</v>
      </c>
      <c r="X28" s="168">
        <v>945.87104436048651</v>
      </c>
      <c r="Y28" s="168">
        <v>837.85949436048656</v>
      </c>
    </row>
    <row r="29" spans="1:33" ht="15.75" x14ac:dyDescent="0.2">
      <c r="A29" s="167">
        <v>17</v>
      </c>
      <c r="B29" s="168">
        <v>792.77873436048651</v>
      </c>
      <c r="C29" s="168">
        <v>713.69084436048649</v>
      </c>
      <c r="D29" s="168">
        <v>694.55416436048654</v>
      </c>
      <c r="E29" s="168">
        <v>691.02076436048651</v>
      </c>
      <c r="F29" s="168">
        <v>691.39664436048656</v>
      </c>
      <c r="G29" s="168">
        <v>693.72642436048648</v>
      </c>
      <c r="H29" s="168">
        <v>763.7566743604865</v>
      </c>
      <c r="I29" s="168">
        <v>810.52057436048653</v>
      </c>
      <c r="J29" s="168">
        <v>907.48458436048656</v>
      </c>
      <c r="K29" s="168">
        <v>892.73354436048646</v>
      </c>
      <c r="L29" s="168">
        <v>913.72885436048648</v>
      </c>
      <c r="M29" s="168">
        <v>797.50708436048649</v>
      </c>
      <c r="N29" s="168">
        <v>789.63196436048656</v>
      </c>
      <c r="O29" s="168">
        <v>778.63660436048656</v>
      </c>
      <c r="P29" s="168">
        <v>773.1081243604865</v>
      </c>
      <c r="Q29" s="168">
        <v>955.17237436048651</v>
      </c>
      <c r="R29" s="168">
        <v>957.10405436048654</v>
      </c>
      <c r="S29" s="168">
        <v>947.4139143604865</v>
      </c>
      <c r="T29" s="168">
        <v>939.8557843604865</v>
      </c>
      <c r="U29" s="168">
        <v>923.42311436048647</v>
      </c>
      <c r="V29" s="168">
        <v>910.75084436048655</v>
      </c>
      <c r="W29" s="168">
        <v>865.22259436048648</v>
      </c>
      <c r="X29" s="168">
        <v>768.39177436048647</v>
      </c>
      <c r="Y29" s="168">
        <v>759.06307436048655</v>
      </c>
      <c r="AG29" s="169"/>
    </row>
    <row r="30" spans="1:33" ht="15.75" x14ac:dyDescent="0.2">
      <c r="A30" s="167">
        <v>18</v>
      </c>
      <c r="B30" s="168">
        <v>691.51854436048654</v>
      </c>
      <c r="C30" s="168">
        <v>692.47974436048651</v>
      </c>
      <c r="D30" s="168">
        <v>691.93922436048649</v>
      </c>
      <c r="E30" s="168">
        <v>692.06115436048651</v>
      </c>
      <c r="F30" s="168">
        <v>692.43731436048654</v>
      </c>
      <c r="G30" s="168">
        <v>701.24400436048654</v>
      </c>
      <c r="H30" s="168">
        <v>702.05544436048649</v>
      </c>
      <c r="I30" s="168">
        <v>789.32063436048657</v>
      </c>
      <c r="J30" s="168">
        <v>860.78633436048653</v>
      </c>
      <c r="K30" s="168">
        <v>883.2025043604865</v>
      </c>
      <c r="L30" s="168">
        <v>776.17050436048646</v>
      </c>
      <c r="M30" s="168">
        <v>765.03510436048646</v>
      </c>
      <c r="N30" s="168">
        <v>774.4194543604865</v>
      </c>
      <c r="O30" s="168">
        <v>773.4543043604865</v>
      </c>
      <c r="P30" s="168">
        <v>772.22292436048656</v>
      </c>
      <c r="Q30" s="168">
        <v>773.18752436048646</v>
      </c>
      <c r="R30" s="168">
        <v>750.25225436048652</v>
      </c>
      <c r="S30" s="168">
        <v>750.5843043604865</v>
      </c>
      <c r="T30" s="168">
        <v>761.06543436048651</v>
      </c>
      <c r="U30" s="168">
        <v>754.81842436048646</v>
      </c>
      <c r="V30" s="168">
        <v>750.09956436048651</v>
      </c>
      <c r="W30" s="168">
        <v>827.84088436048648</v>
      </c>
      <c r="X30" s="168">
        <v>770.35549436048655</v>
      </c>
      <c r="Y30" s="168">
        <v>747.71432436048656</v>
      </c>
    </row>
    <row r="31" spans="1:33" ht="15.75" x14ac:dyDescent="0.2">
      <c r="A31" s="167">
        <v>19</v>
      </c>
      <c r="B31" s="168">
        <v>691.74568436048651</v>
      </c>
      <c r="C31" s="168">
        <v>691.37075436048656</v>
      </c>
      <c r="D31" s="168">
        <v>664.42575436048651</v>
      </c>
      <c r="E31" s="168">
        <v>635.69380436048652</v>
      </c>
      <c r="F31" s="168">
        <v>583.48040436048655</v>
      </c>
      <c r="G31" s="168">
        <v>691.43474436048655</v>
      </c>
      <c r="H31" s="168">
        <v>693.01506436048646</v>
      </c>
      <c r="I31" s="168">
        <v>700.20843436048654</v>
      </c>
      <c r="J31" s="168">
        <v>709.25171436048652</v>
      </c>
      <c r="K31" s="168">
        <v>713.9035143604865</v>
      </c>
      <c r="L31" s="168">
        <v>845.09457436048649</v>
      </c>
      <c r="M31" s="168">
        <v>844.91061436048653</v>
      </c>
      <c r="N31" s="168">
        <v>843.39650436048646</v>
      </c>
      <c r="O31" s="168">
        <v>757.99644436048652</v>
      </c>
      <c r="P31" s="168">
        <v>758.66279436048649</v>
      </c>
      <c r="Q31" s="168">
        <v>768.82950436048657</v>
      </c>
      <c r="R31" s="168">
        <v>713.35577436048652</v>
      </c>
      <c r="S31" s="168">
        <v>714.94196436048651</v>
      </c>
      <c r="T31" s="168">
        <v>721.32087436048653</v>
      </c>
      <c r="U31" s="168">
        <v>709.97540436048655</v>
      </c>
      <c r="V31" s="168">
        <v>701.16923436048648</v>
      </c>
      <c r="W31" s="168">
        <v>697.52757436048648</v>
      </c>
      <c r="X31" s="168">
        <v>754.35070436048647</v>
      </c>
      <c r="Y31" s="168">
        <v>737.29273436048652</v>
      </c>
    </row>
    <row r="32" spans="1:33" ht="15.75" x14ac:dyDescent="0.2">
      <c r="A32" s="167">
        <v>20</v>
      </c>
      <c r="B32" s="168">
        <v>694.11278436048656</v>
      </c>
      <c r="C32" s="168">
        <v>690.95958436048647</v>
      </c>
      <c r="D32" s="168">
        <v>690.27816436048647</v>
      </c>
      <c r="E32" s="168">
        <v>687.03825436048646</v>
      </c>
      <c r="F32" s="168">
        <v>690.24133436048646</v>
      </c>
      <c r="G32" s="168">
        <v>695.91295436048654</v>
      </c>
      <c r="H32" s="168">
        <v>699.25199436048649</v>
      </c>
      <c r="I32" s="168">
        <v>773.71815436048655</v>
      </c>
      <c r="J32" s="168">
        <v>864.49378436048653</v>
      </c>
      <c r="K32" s="168">
        <v>875.45650436048652</v>
      </c>
      <c r="L32" s="168">
        <v>878.67966436048653</v>
      </c>
      <c r="M32" s="168">
        <v>878.50492436048648</v>
      </c>
      <c r="N32" s="168">
        <v>873.54818436048652</v>
      </c>
      <c r="O32" s="168">
        <v>873.34563436048654</v>
      </c>
      <c r="P32" s="168">
        <v>874.78003436048652</v>
      </c>
      <c r="Q32" s="168">
        <v>881.04449436048651</v>
      </c>
      <c r="R32" s="168">
        <v>884.53678436048654</v>
      </c>
      <c r="S32" s="168">
        <v>885.28449436048652</v>
      </c>
      <c r="T32" s="168">
        <v>892.93192436048651</v>
      </c>
      <c r="U32" s="168">
        <v>884.9291343604865</v>
      </c>
      <c r="V32" s="168">
        <v>867.2803143604865</v>
      </c>
      <c r="W32" s="168">
        <v>811.62848436048648</v>
      </c>
      <c r="X32" s="168">
        <v>766.34840436048648</v>
      </c>
      <c r="Y32" s="168">
        <v>699.66342436048649</v>
      </c>
    </row>
    <row r="33" spans="1:25" ht="15.75" x14ac:dyDescent="0.2">
      <c r="A33" s="167">
        <v>21</v>
      </c>
      <c r="B33" s="168">
        <v>697.63906436048649</v>
      </c>
      <c r="C33" s="168">
        <v>697.37403436048646</v>
      </c>
      <c r="D33" s="168">
        <v>696.6494143604865</v>
      </c>
      <c r="E33" s="168">
        <v>696.67399436048652</v>
      </c>
      <c r="F33" s="168">
        <v>697.01718436048657</v>
      </c>
      <c r="G33" s="168">
        <v>699.13574436048646</v>
      </c>
      <c r="H33" s="168">
        <v>700.10289436048652</v>
      </c>
      <c r="I33" s="168">
        <v>804.53865436048648</v>
      </c>
      <c r="J33" s="168">
        <v>885.38129436048655</v>
      </c>
      <c r="K33" s="168">
        <v>895.75304436048646</v>
      </c>
      <c r="L33" s="168">
        <v>905.05047436048653</v>
      </c>
      <c r="M33" s="168">
        <v>908.42566436048651</v>
      </c>
      <c r="N33" s="168">
        <v>908.73189436048654</v>
      </c>
      <c r="O33" s="168">
        <v>907.53399436048653</v>
      </c>
      <c r="P33" s="168">
        <v>902.7732443604865</v>
      </c>
      <c r="Q33" s="168">
        <v>899.30770436048647</v>
      </c>
      <c r="R33" s="168">
        <v>899.16773436048652</v>
      </c>
      <c r="S33" s="168">
        <v>908.26222436048647</v>
      </c>
      <c r="T33" s="168">
        <v>913.46966436048649</v>
      </c>
      <c r="U33" s="168">
        <v>884.1605843604865</v>
      </c>
      <c r="V33" s="168">
        <v>867.47676436048653</v>
      </c>
      <c r="W33" s="168">
        <v>930.14927436048652</v>
      </c>
      <c r="X33" s="168">
        <v>916.4984343604865</v>
      </c>
      <c r="Y33" s="168">
        <v>810.40606436048654</v>
      </c>
    </row>
    <row r="34" spans="1:25" ht="15.75" x14ac:dyDescent="0.2">
      <c r="A34" s="167">
        <v>22</v>
      </c>
      <c r="B34" s="168">
        <v>829.35225436048654</v>
      </c>
      <c r="C34" s="168">
        <v>787.89861436048648</v>
      </c>
      <c r="D34" s="168">
        <v>766.49522436048653</v>
      </c>
      <c r="E34" s="168">
        <v>765.66402436048656</v>
      </c>
      <c r="F34" s="168">
        <v>763.55926436048651</v>
      </c>
      <c r="G34" s="168">
        <v>766.79913436048651</v>
      </c>
      <c r="H34" s="168">
        <v>789.35395436048645</v>
      </c>
      <c r="I34" s="168">
        <v>890.94513436048646</v>
      </c>
      <c r="J34" s="168">
        <v>1006.9811143604865</v>
      </c>
      <c r="K34" s="168">
        <v>1043.6748543604867</v>
      </c>
      <c r="L34" s="168">
        <v>1051.3635943604866</v>
      </c>
      <c r="M34" s="168">
        <v>1044.0870243604866</v>
      </c>
      <c r="N34" s="168">
        <v>1041.1086743604867</v>
      </c>
      <c r="O34" s="168">
        <v>1059.9590143604867</v>
      </c>
      <c r="P34" s="168">
        <v>1053.0322043604867</v>
      </c>
      <c r="Q34" s="168">
        <v>1040.6594043604866</v>
      </c>
      <c r="R34" s="168">
        <v>1042.6464143604867</v>
      </c>
      <c r="S34" s="168">
        <v>1057.5602543604866</v>
      </c>
      <c r="T34" s="168">
        <v>1056.1959543604867</v>
      </c>
      <c r="U34" s="168">
        <v>1054.2895743604865</v>
      </c>
      <c r="V34" s="168">
        <v>1038.7475343604867</v>
      </c>
      <c r="W34" s="168">
        <v>979.2248843604865</v>
      </c>
      <c r="X34" s="168">
        <v>929.7631143604865</v>
      </c>
      <c r="Y34" s="168">
        <v>779.19112436048647</v>
      </c>
    </row>
    <row r="35" spans="1:25" ht="15.75" x14ac:dyDescent="0.2">
      <c r="A35" s="167">
        <v>23</v>
      </c>
      <c r="B35" s="168">
        <v>827.93538436048652</v>
      </c>
      <c r="C35" s="168">
        <v>775.89494436048653</v>
      </c>
      <c r="D35" s="168">
        <v>751.17234436048648</v>
      </c>
      <c r="E35" s="168">
        <v>745.47918436048656</v>
      </c>
      <c r="F35" s="168">
        <v>728.04942436048646</v>
      </c>
      <c r="G35" s="168">
        <v>716.03197436048652</v>
      </c>
      <c r="H35" s="168">
        <v>739.29960436048646</v>
      </c>
      <c r="I35" s="168">
        <v>765.40367436048655</v>
      </c>
      <c r="J35" s="168">
        <v>933.32851436048657</v>
      </c>
      <c r="K35" s="168">
        <v>976.0275243604865</v>
      </c>
      <c r="L35" s="168">
        <v>995.51643436048653</v>
      </c>
      <c r="M35" s="168">
        <v>995.91555436048657</v>
      </c>
      <c r="N35" s="168">
        <v>1001.3248043604865</v>
      </c>
      <c r="O35" s="168">
        <v>998.4576843604865</v>
      </c>
      <c r="P35" s="168">
        <v>994.63216436048651</v>
      </c>
      <c r="Q35" s="168">
        <v>993.70202436048646</v>
      </c>
      <c r="R35" s="168">
        <v>992.66836436048652</v>
      </c>
      <c r="S35" s="168">
        <v>997.94589436048648</v>
      </c>
      <c r="T35" s="168">
        <v>1022.7090043604865</v>
      </c>
      <c r="U35" s="168">
        <v>1018.6507943604865</v>
      </c>
      <c r="V35" s="168">
        <v>1005.1981343604865</v>
      </c>
      <c r="W35" s="168">
        <v>960.96367436048649</v>
      </c>
      <c r="X35" s="168">
        <v>896.13756436048652</v>
      </c>
      <c r="Y35" s="168">
        <v>836.83317436048651</v>
      </c>
    </row>
    <row r="36" spans="1:25" ht="15.75" x14ac:dyDescent="0.2">
      <c r="A36" s="167">
        <v>24</v>
      </c>
      <c r="B36" s="168">
        <v>773.74443436048648</v>
      </c>
      <c r="C36" s="168">
        <v>767.51235436048648</v>
      </c>
      <c r="D36" s="168">
        <v>729.83956436048652</v>
      </c>
      <c r="E36" s="168">
        <v>711.11397436048651</v>
      </c>
      <c r="F36" s="168">
        <v>731.53731436048656</v>
      </c>
      <c r="G36" s="168">
        <v>761.27997436048656</v>
      </c>
      <c r="H36" s="168">
        <v>793.0091943604865</v>
      </c>
      <c r="I36" s="168">
        <v>921.34881436048647</v>
      </c>
      <c r="J36" s="168">
        <v>994.3574043604865</v>
      </c>
      <c r="K36" s="168">
        <v>1012.8341143604865</v>
      </c>
      <c r="L36" s="168">
        <v>1048.4414043604866</v>
      </c>
      <c r="M36" s="168">
        <v>1049.6342143604866</v>
      </c>
      <c r="N36" s="168">
        <v>1043.4638643604867</v>
      </c>
      <c r="O36" s="168">
        <v>1045.6250443604865</v>
      </c>
      <c r="P36" s="168">
        <v>1037.7257543604867</v>
      </c>
      <c r="Q36" s="168">
        <v>1035.6151843604866</v>
      </c>
      <c r="R36" s="168">
        <v>1026.4024743604866</v>
      </c>
      <c r="S36" s="168">
        <v>1026.0290043604866</v>
      </c>
      <c r="T36" s="168">
        <v>1036.8929543604866</v>
      </c>
      <c r="U36" s="168">
        <v>1032.2568143604867</v>
      </c>
      <c r="V36" s="168">
        <v>1000.6578543604866</v>
      </c>
      <c r="W36" s="168">
        <v>959.60347436048653</v>
      </c>
      <c r="X36" s="168">
        <v>852.00108436048652</v>
      </c>
      <c r="Y36" s="168">
        <v>776.16680436048648</v>
      </c>
    </row>
    <row r="37" spans="1:25" ht="15.75" x14ac:dyDescent="0.2">
      <c r="A37" s="167">
        <v>25</v>
      </c>
      <c r="B37" s="168">
        <v>756.24328436048654</v>
      </c>
      <c r="C37" s="168">
        <v>714.51209436048646</v>
      </c>
      <c r="D37" s="168">
        <v>691.78768436048654</v>
      </c>
      <c r="E37" s="168">
        <v>691.66443436048655</v>
      </c>
      <c r="F37" s="168">
        <v>691.67150436048655</v>
      </c>
      <c r="G37" s="168">
        <v>733.00233436048654</v>
      </c>
      <c r="H37" s="168">
        <v>766.47645436048651</v>
      </c>
      <c r="I37" s="168">
        <v>871.4743443604865</v>
      </c>
      <c r="J37" s="168">
        <v>918.36710436048656</v>
      </c>
      <c r="K37" s="168">
        <v>912.98692436048646</v>
      </c>
      <c r="L37" s="168">
        <v>932.83392436048655</v>
      </c>
      <c r="M37" s="168">
        <v>935.92829436048646</v>
      </c>
      <c r="N37" s="168">
        <v>931.70177436048652</v>
      </c>
      <c r="O37" s="168">
        <v>927.3139043604865</v>
      </c>
      <c r="P37" s="168">
        <v>926.12534436048657</v>
      </c>
      <c r="Q37" s="168">
        <v>925.67982436048646</v>
      </c>
      <c r="R37" s="168">
        <v>938.04569436048655</v>
      </c>
      <c r="S37" s="168">
        <v>948.09487436048653</v>
      </c>
      <c r="T37" s="168">
        <v>950.77048436048653</v>
      </c>
      <c r="U37" s="168">
        <v>942.57313436048651</v>
      </c>
      <c r="V37" s="168">
        <v>928.28484436048655</v>
      </c>
      <c r="W37" s="168">
        <v>863.37919436048651</v>
      </c>
      <c r="X37" s="168">
        <v>772.97917436048647</v>
      </c>
      <c r="Y37" s="168">
        <v>767.41453436048653</v>
      </c>
    </row>
    <row r="38" spans="1:25" ht="15.75" x14ac:dyDescent="0.2">
      <c r="A38" s="167">
        <v>26</v>
      </c>
      <c r="B38" s="168">
        <v>736.56578436048653</v>
      </c>
      <c r="C38" s="168">
        <v>705.89589436048652</v>
      </c>
      <c r="D38" s="168">
        <v>606.40046436048647</v>
      </c>
      <c r="E38" s="168">
        <v>699.73879436048651</v>
      </c>
      <c r="F38" s="168">
        <v>705.67990436048649</v>
      </c>
      <c r="G38" s="168">
        <v>706.70847436048655</v>
      </c>
      <c r="H38" s="168">
        <v>723.91446436048648</v>
      </c>
      <c r="I38" s="168">
        <v>864.50944436048655</v>
      </c>
      <c r="J38" s="168">
        <v>920.31577436048656</v>
      </c>
      <c r="K38" s="168">
        <v>891.74796436048655</v>
      </c>
      <c r="L38" s="168">
        <v>913.23539436048657</v>
      </c>
      <c r="M38" s="168">
        <v>909.82637436048651</v>
      </c>
      <c r="N38" s="168">
        <v>902.24081436048652</v>
      </c>
      <c r="O38" s="168">
        <v>887.69948436048651</v>
      </c>
      <c r="P38" s="168">
        <v>884.62854436048656</v>
      </c>
      <c r="Q38" s="168">
        <v>886.00270436048652</v>
      </c>
      <c r="R38" s="168">
        <v>891.01690436048648</v>
      </c>
      <c r="S38" s="168">
        <v>890.94483436048654</v>
      </c>
      <c r="T38" s="168">
        <v>881.7964343604865</v>
      </c>
      <c r="U38" s="168">
        <v>876.08148436048646</v>
      </c>
      <c r="V38" s="168">
        <v>815.29043436048653</v>
      </c>
      <c r="W38" s="168">
        <v>771.81040436048647</v>
      </c>
      <c r="X38" s="168">
        <v>759.53480436048653</v>
      </c>
      <c r="Y38" s="168">
        <v>760.24560436048648</v>
      </c>
    </row>
    <row r="39" spans="1:25" ht="15.75" x14ac:dyDescent="0.2">
      <c r="A39" s="167">
        <v>27</v>
      </c>
      <c r="B39" s="168">
        <v>718.79678436048653</v>
      </c>
      <c r="C39" s="168">
        <v>711.65613436048648</v>
      </c>
      <c r="D39" s="168">
        <v>706.1182543604865</v>
      </c>
      <c r="E39" s="168">
        <v>706.76942436048648</v>
      </c>
      <c r="F39" s="168">
        <v>708.62850436048655</v>
      </c>
      <c r="G39" s="168">
        <v>716.14087436048646</v>
      </c>
      <c r="H39" s="168">
        <v>770.0821443604865</v>
      </c>
      <c r="I39" s="168">
        <v>842.23590436048653</v>
      </c>
      <c r="J39" s="168">
        <v>901.78481436048651</v>
      </c>
      <c r="K39" s="168">
        <v>927.97924436048652</v>
      </c>
      <c r="L39" s="168">
        <v>954.56279436048646</v>
      </c>
      <c r="M39" s="168">
        <v>937.03275436048648</v>
      </c>
      <c r="N39" s="168">
        <v>933.58264436048648</v>
      </c>
      <c r="O39" s="168">
        <v>943.11987436048651</v>
      </c>
      <c r="P39" s="168">
        <v>934.70150436048652</v>
      </c>
      <c r="Q39" s="168">
        <v>959.99706436048655</v>
      </c>
      <c r="R39" s="168">
        <v>951.83647436048648</v>
      </c>
      <c r="S39" s="168">
        <v>955.10482436048653</v>
      </c>
      <c r="T39" s="168">
        <v>958.60775436048652</v>
      </c>
      <c r="U39" s="168">
        <v>943.18626436048646</v>
      </c>
      <c r="V39" s="168">
        <v>897.73620436048645</v>
      </c>
      <c r="W39" s="168">
        <v>837.3117443604865</v>
      </c>
      <c r="X39" s="168">
        <v>769.00453436048656</v>
      </c>
      <c r="Y39" s="168">
        <v>770.74894436048646</v>
      </c>
    </row>
    <row r="40" spans="1:25" ht="15.75" x14ac:dyDescent="0.2">
      <c r="A40" s="167">
        <v>28</v>
      </c>
      <c r="B40" s="168">
        <v>715.27620436048653</v>
      </c>
      <c r="C40" s="168">
        <v>713.86191436048648</v>
      </c>
      <c r="D40" s="168">
        <v>708.71706436048646</v>
      </c>
      <c r="E40" s="168">
        <v>708.42387436048648</v>
      </c>
      <c r="F40" s="168">
        <v>708.79086436048647</v>
      </c>
      <c r="G40" s="168">
        <v>716.44079436048651</v>
      </c>
      <c r="H40" s="168">
        <v>770.37228436048656</v>
      </c>
      <c r="I40" s="168">
        <v>881.73261436048654</v>
      </c>
      <c r="J40" s="168">
        <v>932.69850436048648</v>
      </c>
      <c r="K40" s="168">
        <v>983.86383436048652</v>
      </c>
      <c r="L40" s="168">
        <v>1023.0940143604865</v>
      </c>
      <c r="M40" s="168">
        <v>1006.6689543604865</v>
      </c>
      <c r="N40" s="168">
        <v>962.50322436048646</v>
      </c>
      <c r="O40" s="168">
        <v>914.98331436048647</v>
      </c>
      <c r="P40" s="168">
        <v>909.72763436048649</v>
      </c>
      <c r="Q40" s="168">
        <v>920.92603436048648</v>
      </c>
      <c r="R40" s="168">
        <v>926.47654436048651</v>
      </c>
      <c r="S40" s="168">
        <v>948.76834436048648</v>
      </c>
      <c r="T40" s="168">
        <v>961.53559436048647</v>
      </c>
      <c r="U40" s="168">
        <v>946.14239436048649</v>
      </c>
      <c r="V40" s="168">
        <v>922.75259436048646</v>
      </c>
      <c r="W40" s="168">
        <v>917.41970436048655</v>
      </c>
      <c r="X40" s="168">
        <v>820.32908436048649</v>
      </c>
      <c r="Y40" s="168">
        <v>773.14236436048645</v>
      </c>
    </row>
    <row r="41" spans="1:25" ht="15.75" x14ac:dyDescent="0.2">
      <c r="A41" s="167">
        <v>29</v>
      </c>
      <c r="B41" s="168">
        <v>764.13000436048651</v>
      </c>
      <c r="C41" s="168">
        <v>748.07556436048651</v>
      </c>
      <c r="D41" s="168">
        <v>712.22027436048654</v>
      </c>
      <c r="E41" s="168">
        <v>712.23764436048646</v>
      </c>
      <c r="F41" s="168">
        <v>712.46974436048652</v>
      </c>
      <c r="G41" s="168">
        <v>716.7792343604865</v>
      </c>
      <c r="H41" s="168">
        <v>762.91749436048656</v>
      </c>
      <c r="I41" s="168">
        <v>770.93626436048646</v>
      </c>
      <c r="J41" s="168">
        <v>856.85999436048655</v>
      </c>
      <c r="K41" s="168">
        <v>889.14982436048649</v>
      </c>
      <c r="L41" s="168">
        <v>913.82032436048655</v>
      </c>
      <c r="M41" s="168">
        <v>898.69895436048648</v>
      </c>
      <c r="N41" s="168">
        <v>898.06256436048648</v>
      </c>
      <c r="O41" s="168">
        <v>897.85847436048653</v>
      </c>
      <c r="P41" s="168">
        <v>897.47783436048655</v>
      </c>
      <c r="Q41" s="168">
        <v>892.9257143604865</v>
      </c>
      <c r="R41" s="168">
        <v>898.10952436048649</v>
      </c>
      <c r="S41" s="168">
        <v>900.43907436048653</v>
      </c>
      <c r="T41" s="168">
        <v>861.02084436048654</v>
      </c>
      <c r="U41" s="168">
        <v>900.99859436048655</v>
      </c>
      <c r="V41" s="168">
        <v>940.41387436048649</v>
      </c>
      <c r="W41" s="168">
        <v>928.85059436048653</v>
      </c>
      <c r="X41" s="168">
        <v>930.18546436048655</v>
      </c>
      <c r="Y41" s="168">
        <v>860.57807436048654</v>
      </c>
    </row>
    <row r="42" spans="1:25" ht="15.75" x14ac:dyDescent="0.2">
      <c r="A42" s="167">
        <v>30</v>
      </c>
      <c r="B42" s="168">
        <v>851.1160943604865</v>
      </c>
      <c r="C42" s="168">
        <v>797.75608436048651</v>
      </c>
      <c r="D42" s="168">
        <v>758.7416343604865</v>
      </c>
      <c r="E42" s="168">
        <v>755.24288436048653</v>
      </c>
      <c r="F42" s="168">
        <v>738.96242436048647</v>
      </c>
      <c r="G42" s="168">
        <v>737.35702436048655</v>
      </c>
      <c r="H42" s="168">
        <v>756.7654543604865</v>
      </c>
      <c r="I42" s="168">
        <v>757.37937436048651</v>
      </c>
      <c r="J42" s="168">
        <v>836.02254436048656</v>
      </c>
      <c r="K42" s="168">
        <v>931.60401436048653</v>
      </c>
      <c r="L42" s="168">
        <v>946.75117436048652</v>
      </c>
      <c r="M42" s="168">
        <v>948.04207436048648</v>
      </c>
      <c r="N42" s="168">
        <v>947.44416436048652</v>
      </c>
      <c r="O42" s="168">
        <v>944.01862436048646</v>
      </c>
      <c r="P42" s="168">
        <v>948.53632436048656</v>
      </c>
      <c r="Q42" s="168">
        <v>949.62654436048649</v>
      </c>
      <c r="R42" s="168">
        <v>953.7775243604865</v>
      </c>
      <c r="S42" s="168">
        <v>969.28141436048656</v>
      </c>
      <c r="T42" s="168">
        <v>987.93934436048653</v>
      </c>
      <c r="U42" s="168">
        <v>1014.8896043604865</v>
      </c>
      <c r="V42" s="168">
        <v>1028.7315543604866</v>
      </c>
      <c r="W42" s="168">
        <v>971.94795436048651</v>
      </c>
      <c r="X42" s="168">
        <v>881.05894436048652</v>
      </c>
      <c r="Y42" s="168">
        <v>861.91766436048647</v>
      </c>
    </row>
    <row r="43" spans="1:25" ht="15" customHeight="1" x14ac:dyDescent="0.2">
      <c r="A43" s="167">
        <v>31</v>
      </c>
      <c r="B43" s="168">
        <v>811.64124436048655</v>
      </c>
      <c r="C43" s="168">
        <v>772.28402436048646</v>
      </c>
      <c r="D43" s="168">
        <v>764.12055436048649</v>
      </c>
      <c r="E43" s="168">
        <v>756.90106436048654</v>
      </c>
      <c r="F43" s="168">
        <v>757.65537436048646</v>
      </c>
      <c r="G43" s="168">
        <v>778.22903436048648</v>
      </c>
      <c r="H43" s="168">
        <v>794.04785436048655</v>
      </c>
      <c r="I43" s="168">
        <v>912.13617436048651</v>
      </c>
      <c r="J43" s="168">
        <v>948.79870436048645</v>
      </c>
      <c r="K43" s="168">
        <v>921.08946436048655</v>
      </c>
      <c r="L43" s="168">
        <v>902.13475436048645</v>
      </c>
      <c r="M43" s="168">
        <v>891.31223436048651</v>
      </c>
      <c r="N43" s="168">
        <v>885.14424436048648</v>
      </c>
      <c r="O43" s="168">
        <v>880.98629436048645</v>
      </c>
      <c r="P43" s="168">
        <v>885.09069436048651</v>
      </c>
      <c r="Q43" s="168">
        <v>880.39818436048654</v>
      </c>
      <c r="R43" s="168">
        <v>881.14749436048646</v>
      </c>
      <c r="S43" s="168">
        <v>902.37539436048655</v>
      </c>
      <c r="T43" s="168">
        <v>918.29812436048655</v>
      </c>
      <c r="U43" s="168">
        <v>904.57121436048647</v>
      </c>
      <c r="V43" s="168">
        <v>888.67088436048653</v>
      </c>
      <c r="W43" s="168">
        <v>839.92226436048657</v>
      </c>
      <c r="X43" s="168">
        <v>897.68705436048651</v>
      </c>
      <c r="Y43" s="168">
        <v>827.78110436048655</v>
      </c>
    </row>
    <row r="44" spans="1:25" ht="9.75" customHeight="1" x14ac:dyDescent="0.2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</row>
    <row r="45" spans="1:25" ht="15.75" x14ac:dyDescent="0.25">
      <c r="A45" s="295" t="s">
        <v>73</v>
      </c>
      <c r="B45" s="295"/>
      <c r="C45" s="295"/>
      <c r="D45" s="295"/>
      <c r="E45" s="295"/>
      <c r="F45" s="295"/>
      <c r="G45" s="295"/>
      <c r="H45" s="295"/>
      <c r="I45" s="295"/>
      <c r="J45" s="295"/>
      <c r="K45" s="295"/>
      <c r="L45" s="295"/>
      <c r="M45" s="295"/>
      <c r="N45" s="296">
        <v>369725.21849056921</v>
      </c>
      <c r="O45" s="296"/>
      <c r="P45" s="172"/>
      <c r="Q45" s="172"/>
      <c r="R45" s="172"/>
      <c r="S45" s="172"/>
      <c r="T45" s="172"/>
      <c r="U45" s="172"/>
      <c r="V45" s="172"/>
      <c r="W45" s="172"/>
      <c r="X45" s="172"/>
      <c r="Y45" s="172"/>
    </row>
    <row r="46" spans="1:25" ht="15.75" x14ac:dyDescent="0.25">
      <c r="A46" s="172"/>
      <c r="B46" s="170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</row>
    <row r="47" spans="1:25" ht="15.75" customHeight="1" x14ac:dyDescent="0.25">
      <c r="A47" s="281"/>
      <c r="B47" s="282"/>
      <c r="C47" s="282"/>
      <c r="D47" s="282"/>
      <c r="E47" s="282"/>
      <c r="F47" s="282"/>
      <c r="G47" s="282"/>
      <c r="H47" s="282"/>
      <c r="I47" s="282"/>
      <c r="J47" s="283"/>
      <c r="K47" s="287" t="s">
        <v>10</v>
      </c>
      <c r="L47" s="287"/>
      <c r="M47" s="287"/>
      <c r="N47" s="287"/>
      <c r="O47" s="172"/>
      <c r="P47" s="172"/>
      <c r="Q47" s="172"/>
      <c r="R47" s="172"/>
      <c r="S47" s="172"/>
      <c r="T47" s="172"/>
      <c r="U47" s="173"/>
      <c r="V47" s="173"/>
      <c r="W47" s="173"/>
      <c r="X47" s="173"/>
      <c r="Y47" s="173"/>
    </row>
    <row r="48" spans="1:25" ht="15.75" x14ac:dyDescent="0.25">
      <c r="A48" s="284"/>
      <c r="B48" s="285"/>
      <c r="C48" s="285"/>
      <c r="D48" s="285"/>
      <c r="E48" s="285"/>
      <c r="F48" s="285"/>
      <c r="G48" s="285"/>
      <c r="H48" s="285"/>
      <c r="I48" s="285"/>
      <c r="J48" s="286"/>
      <c r="K48" s="288" t="s">
        <v>74</v>
      </c>
      <c r="L48" s="288"/>
      <c r="M48" s="288" t="s">
        <v>11</v>
      </c>
      <c r="N48" s="288"/>
      <c r="O48" s="172"/>
      <c r="P48" s="172"/>
      <c r="Q48" s="172"/>
      <c r="R48" s="173"/>
      <c r="S48" s="173"/>
      <c r="T48" s="173"/>
      <c r="U48" s="173"/>
      <c r="V48" s="173"/>
      <c r="W48" s="173"/>
      <c r="X48" s="173"/>
      <c r="Y48" s="173"/>
    </row>
    <row r="49" spans="1:25" ht="15.75" x14ac:dyDescent="0.25">
      <c r="A49" s="273" t="s">
        <v>75</v>
      </c>
      <c r="B49" s="274"/>
      <c r="C49" s="274"/>
      <c r="D49" s="274"/>
      <c r="E49" s="274"/>
      <c r="F49" s="274"/>
      <c r="G49" s="274"/>
      <c r="H49" s="274"/>
      <c r="I49" s="274"/>
      <c r="J49" s="275"/>
      <c r="K49" s="276">
        <v>1779.19</v>
      </c>
      <c r="L49" s="276"/>
      <c r="M49" s="277">
        <v>1931.76</v>
      </c>
      <c r="N49" s="278"/>
      <c r="O49" s="172"/>
      <c r="P49" s="172"/>
      <c r="Q49" s="172"/>
      <c r="R49" s="173"/>
      <c r="S49" s="173"/>
      <c r="T49" s="173"/>
      <c r="U49" s="173"/>
      <c r="V49" s="173"/>
      <c r="W49" s="173"/>
      <c r="X49" s="173"/>
      <c r="Y49" s="173"/>
    </row>
    <row r="50" spans="1:25" ht="50.25" customHeight="1" x14ac:dyDescent="0.25">
      <c r="A50" s="273" t="s">
        <v>67</v>
      </c>
      <c r="B50" s="274"/>
      <c r="C50" s="274"/>
      <c r="D50" s="274"/>
      <c r="E50" s="274"/>
      <c r="F50" s="274"/>
      <c r="G50" s="274"/>
      <c r="H50" s="274"/>
      <c r="I50" s="274"/>
      <c r="J50" s="275"/>
      <c r="K50" s="279">
        <v>25.36614799250383</v>
      </c>
      <c r="L50" s="280"/>
      <c r="M50" s="279">
        <v>25.36614799250383</v>
      </c>
      <c r="N50" s="280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</row>
    <row r="51" spans="1:25" ht="15" x14ac:dyDescent="0.25">
      <c r="A51" s="174"/>
      <c r="B51" s="174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</row>
  </sheetData>
  <mergeCells count="21">
    <mergeCell ref="A47:J48"/>
    <mergeCell ref="K47:N47"/>
    <mergeCell ref="K48:L48"/>
    <mergeCell ref="M48:N48"/>
    <mergeCell ref="A2:Y2"/>
    <mergeCell ref="A3:Y3"/>
    <mergeCell ref="A4:Y4"/>
    <mergeCell ref="A5:Y6"/>
    <mergeCell ref="A7:Y7"/>
    <mergeCell ref="A8:Y8"/>
    <mergeCell ref="A10:Y10"/>
    <mergeCell ref="A11:A12"/>
    <mergeCell ref="B11:Y11"/>
    <mergeCell ref="A45:M45"/>
    <mergeCell ref="N45:O45"/>
    <mergeCell ref="A49:J49"/>
    <mergeCell ref="K49:L49"/>
    <mergeCell ref="M49:N49"/>
    <mergeCell ref="A50:J50"/>
    <mergeCell ref="K50:L50"/>
    <mergeCell ref="M50:N50"/>
  </mergeCells>
  <printOptions horizontalCentered="1"/>
  <pageMargins left="0.59055118110236227" right="0.39370078740157483" top="0" bottom="0" header="0.19685039370078741" footer="0.19685039370078741"/>
  <pageSetup paperSize="9" scale="56" fitToHeight="0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view="pageBreakPreview" zoomScale="87" zoomScaleNormal="100" zoomScaleSheetLayoutView="87" workbookViewId="0">
      <selection activeCell="J8" sqref="J8"/>
    </sheetView>
  </sheetViews>
  <sheetFormatPr defaultRowHeight="15" x14ac:dyDescent="0.25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 x14ac:dyDescent="0.25">
      <c r="A1" s="303" t="s">
        <v>60</v>
      </c>
      <c r="B1" s="303"/>
      <c r="C1" s="303"/>
      <c r="D1" s="303"/>
      <c r="E1" s="303"/>
      <c r="F1" s="303"/>
      <c r="G1" s="303"/>
      <c r="H1" s="303"/>
      <c r="I1" s="303"/>
      <c r="J1" s="303"/>
    </row>
    <row r="2" spans="1:10" ht="43.5" customHeight="1" x14ac:dyDescent="0.25">
      <c r="A2" s="303"/>
      <c r="B2" s="303"/>
      <c r="C2" s="303"/>
      <c r="D2" s="303"/>
      <c r="E2" s="303"/>
      <c r="F2" s="303"/>
      <c r="G2" s="303"/>
      <c r="H2" s="303"/>
      <c r="I2" s="303"/>
      <c r="J2" s="303"/>
    </row>
    <row r="3" spans="1:10" ht="26.25" customHeight="1" thickBot="1" x14ac:dyDescent="0.3">
      <c r="A3" s="304" t="s">
        <v>61</v>
      </c>
      <c r="B3" s="304"/>
      <c r="C3" s="304"/>
      <c r="D3" s="143"/>
      <c r="E3" s="143"/>
      <c r="F3" s="143"/>
      <c r="G3" s="143"/>
      <c r="H3" s="143"/>
      <c r="I3" s="143"/>
      <c r="J3" s="143"/>
    </row>
    <row r="4" spans="1:10" ht="27.75" customHeight="1" thickBot="1" x14ac:dyDescent="0.3">
      <c r="A4" s="305" t="s">
        <v>62</v>
      </c>
      <c r="B4" s="306"/>
      <c r="C4" s="306"/>
      <c r="D4" s="306"/>
      <c r="E4" s="306"/>
      <c r="F4" s="306"/>
      <c r="G4" s="306"/>
      <c r="H4" s="307"/>
      <c r="I4" s="144" t="s">
        <v>63</v>
      </c>
      <c r="J4" s="145" t="s">
        <v>64</v>
      </c>
    </row>
    <row r="5" spans="1:10" ht="27" customHeight="1" thickBot="1" x14ac:dyDescent="0.3">
      <c r="A5" s="308">
        <v>1</v>
      </c>
      <c r="B5" s="309"/>
      <c r="C5" s="309"/>
      <c r="D5" s="309"/>
      <c r="E5" s="309"/>
      <c r="F5" s="309"/>
      <c r="G5" s="309"/>
      <c r="H5" s="310"/>
      <c r="I5" s="144">
        <v>2</v>
      </c>
      <c r="J5" s="145">
        <v>3</v>
      </c>
    </row>
    <row r="6" spans="1:10" ht="32.25" customHeight="1" x14ac:dyDescent="0.25">
      <c r="A6" s="311" t="s">
        <v>65</v>
      </c>
      <c r="B6" s="312"/>
      <c r="C6" s="312"/>
      <c r="D6" s="312"/>
      <c r="E6" s="312"/>
      <c r="F6" s="312"/>
      <c r="G6" s="312"/>
      <c r="H6" s="312"/>
      <c r="I6" s="146" t="s">
        <v>17</v>
      </c>
      <c r="J6" s="147">
        <v>1360.732</v>
      </c>
    </row>
    <row r="7" spans="1:10" ht="34.5" customHeight="1" x14ac:dyDescent="0.25">
      <c r="A7" s="301" t="s">
        <v>66</v>
      </c>
      <c r="B7" s="302"/>
      <c r="C7" s="302"/>
      <c r="D7" s="302"/>
      <c r="E7" s="302"/>
      <c r="F7" s="302"/>
      <c r="G7" s="302"/>
      <c r="H7" s="302"/>
      <c r="I7" s="148" t="s">
        <v>17</v>
      </c>
      <c r="J7" s="147">
        <f>J6-J8</f>
        <v>1335.3626844590169</v>
      </c>
    </row>
    <row r="8" spans="1:10" ht="90" customHeight="1" thickBot="1" x14ac:dyDescent="0.3">
      <c r="A8" s="298" t="s">
        <v>67</v>
      </c>
      <c r="B8" s="299"/>
      <c r="C8" s="299"/>
      <c r="D8" s="299"/>
      <c r="E8" s="299"/>
      <c r="F8" s="299"/>
      <c r="G8" s="299"/>
      <c r="H8" s="300"/>
      <c r="I8" s="149" t="s">
        <v>17</v>
      </c>
      <c r="J8" s="150">
        <f>'5 ЦК'!D26+'5 ЦК'!D27</f>
        <v>25.369315540983159</v>
      </c>
    </row>
    <row r="9" spans="1:10" x14ac:dyDescent="0.25">
      <c r="A9" s="151"/>
      <c r="B9" s="152"/>
      <c r="C9" s="152"/>
      <c r="D9" s="152"/>
      <c r="E9" s="152"/>
      <c r="F9" s="152"/>
      <c r="G9" s="152"/>
      <c r="H9" s="152"/>
      <c r="I9" s="153"/>
      <c r="J9" s="153"/>
    </row>
    <row r="11" spans="1:10" ht="15" customHeight="1" x14ac:dyDescent="0.25"/>
    <row r="16" spans="1:10" s="6" customFormat="1" ht="18" customHeight="1" x14ac:dyDescent="0.2"/>
    <row r="17" s="6" customFormat="1" ht="18" customHeight="1" x14ac:dyDescent="0.2"/>
    <row r="18" s="6" customFormat="1" ht="12.75" x14ac:dyDescent="0.2"/>
    <row r="19" s="6" customFormat="1" ht="12.75" x14ac:dyDescent="0.2"/>
    <row r="20" s="6" customFormat="1" ht="12.75" x14ac:dyDescent="0.2"/>
    <row r="21" s="6" customFormat="1" ht="12.75" x14ac:dyDescent="0.2"/>
    <row r="22" s="6" customFormat="1" ht="12.75" x14ac:dyDescent="0.2"/>
    <row r="23" s="6" customFormat="1" ht="12.75" x14ac:dyDescent="0.2"/>
    <row r="24" s="6" customFormat="1" ht="12.75" x14ac:dyDescent="0.2"/>
    <row r="25" s="6" customFormat="1" ht="12.75" x14ac:dyDescent="0.2"/>
    <row r="26" s="6" customFormat="1" ht="12.75" x14ac:dyDescent="0.2"/>
    <row r="27" s="6" customFormat="1" ht="12.75" x14ac:dyDescent="0.2"/>
    <row r="28" s="6" customFormat="1" ht="17.25" customHeight="1" x14ac:dyDescent="0.2"/>
    <row r="29" s="6" customFormat="1" ht="17.25" customHeight="1" x14ac:dyDescent="0.2"/>
    <row r="30" s="6" customFormat="1" ht="12.75" x14ac:dyDescent="0.2"/>
    <row r="31" s="6" customFormat="1" ht="12.75" x14ac:dyDescent="0.2"/>
    <row r="32" s="6" customFormat="1" ht="12.75" x14ac:dyDescent="0.2"/>
    <row r="33" spans="1:10" s="6" customFormat="1" ht="12.75" x14ac:dyDescent="0.2"/>
    <row r="34" spans="1:10" s="6" customFormat="1" ht="12.75" x14ac:dyDescent="0.2"/>
    <row r="35" spans="1:10" s="6" customFormat="1" ht="12.75" x14ac:dyDescent="0.2"/>
    <row r="36" spans="1:10" s="6" customFormat="1" ht="12.75" x14ac:dyDescent="0.2"/>
    <row r="37" spans="1:10" s="6" customFormat="1" ht="12.75" x14ac:dyDescent="0.2"/>
    <row r="38" spans="1:10" s="6" customFormat="1" ht="12.75" x14ac:dyDescent="0.2"/>
    <row r="39" spans="1:10" s="6" customFormat="1" ht="12.75" x14ac:dyDescent="0.2"/>
    <row r="40" spans="1:10" s="6" customFormat="1" ht="12.75" x14ac:dyDescent="0.2"/>
    <row r="41" spans="1:10" s="6" customFormat="1" ht="12.75" x14ac:dyDescent="0.2"/>
    <row r="42" spans="1:10" s="6" customFormat="1" ht="12.75" x14ac:dyDescent="0.2"/>
    <row r="43" spans="1:10" s="6" customFormat="1" ht="12.75" x14ac:dyDescent="0.2"/>
    <row r="44" spans="1:10" s="6" customFormat="1" ht="12.75" x14ac:dyDescent="0.2"/>
    <row r="47" spans="1:10" ht="15.75" x14ac:dyDescent="0.25">
      <c r="A47" s="154"/>
      <c r="B47" s="154"/>
      <c r="C47" s="154"/>
      <c r="D47" s="154"/>
      <c r="E47" s="154"/>
      <c r="F47" s="154"/>
      <c r="G47" s="154"/>
      <c r="H47" s="154"/>
      <c r="I47" s="154"/>
      <c r="J47" s="154"/>
    </row>
    <row r="48" spans="1:10" ht="15.75" x14ac:dyDescent="0.25">
      <c r="A48" s="154"/>
      <c r="B48" s="154"/>
      <c r="C48" s="154"/>
      <c r="D48" s="154"/>
      <c r="E48" s="154"/>
      <c r="F48" s="154"/>
      <c r="G48" s="154"/>
      <c r="H48" s="154"/>
      <c r="I48" s="297"/>
      <c r="J48" s="297"/>
    </row>
  </sheetData>
  <mergeCells count="8">
    <mergeCell ref="I48:J48"/>
    <mergeCell ref="A8:H8"/>
    <mergeCell ref="A7:H7"/>
    <mergeCell ref="A1:J2"/>
    <mergeCell ref="A3:C3"/>
    <mergeCell ref="A4:H4"/>
    <mergeCell ref="A5:H5"/>
    <mergeCell ref="A6:H6"/>
  </mergeCells>
  <pageMargins left="1.2204724409448819" right="0.59055118110236227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 ЦК</vt:lpstr>
      <vt:lpstr>3 ЦК</vt:lpstr>
      <vt:lpstr>5 ЦК</vt:lpstr>
      <vt:lpstr>3 ЦК (СЭС)</vt:lpstr>
      <vt:lpstr>Потери</vt:lpstr>
      <vt:lpstr>'1 ЦК'!Область_печати</vt:lpstr>
      <vt:lpstr>'3 ЦК'!Область_печати</vt:lpstr>
      <vt:lpstr>'3 ЦК (СЭС)'!Область_печати</vt:lpstr>
      <vt:lpstr>'5 ЦК'!Область_печати</vt:lpstr>
      <vt:lpstr>Потери!Область_печати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Рубан Екатерина Николаевна</dc:creator>
  <cp:lastModifiedBy>Рубан Екатерина Николаевна</cp:lastModifiedBy>
  <cp:lastPrinted>2015-09-09T05:11:17Z</cp:lastPrinted>
  <dcterms:created xsi:type="dcterms:W3CDTF">2015-09-08T11:43:58Z</dcterms:created>
  <dcterms:modified xsi:type="dcterms:W3CDTF">2015-11-20T09:57:52Z</dcterms:modified>
</cp:coreProperties>
</file>