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1565" activeTab="2"/>
  </bookViews>
  <sheets>
    <sheet name="1 ЦК" sheetId="1" r:id="rId1"/>
    <sheet name="3 ЦК" sheetId="2" r:id="rId2"/>
    <sheet name="5 ЦК" sheetId="3" r:id="rId3"/>
  </sheets>
  <externalReferences>
    <externalReference r:id="rId4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ЦК'!$A$1:$E$44</definedName>
    <definedName name="_xlnm.Print_Area" localSheetId="1">'3 ЦК'!$A$1:$D$45</definedName>
    <definedName name="_xlnm.Print_Area" localSheetId="2">'5 ЦК'!$A$1:$F$28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E11" i="3" l="1"/>
  <c r="D39" i="2"/>
  <c r="D38" i="1"/>
  <c r="D23" i="2"/>
  <c r="D22" i="2"/>
  <c r="D26" i="3"/>
  <c r="F25" i="3"/>
  <c r="E25" i="3"/>
  <c r="D19" i="1"/>
  <c r="D15" i="1" s="1"/>
  <c r="D14" i="1" s="1"/>
  <c r="A5" i="1"/>
  <c r="A4" i="3" s="1"/>
  <c r="E12" i="3" l="1"/>
  <c r="F11" i="3"/>
  <c r="F12" i="3" s="1"/>
  <c r="E21" i="3"/>
  <c r="E15" i="3" s="1"/>
  <c r="E14" i="3" s="1"/>
  <c r="E19" i="1"/>
  <c r="E15" i="1" s="1"/>
  <c r="E14" i="1" s="1"/>
  <c r="F14" i="1" s="1"/>
  <c r="E38" i="1"/>
  <c r="D25" i="3"/>
  <c r="D39" i="1"/>
  <c r="D37" i="2" s="1"/>
  <c r="D35" i="2" s="1"/>
  <c r="D31" i="2" s="1"/>
  <c r="D30" i="2" s="1"/>
  <c r="A5" i="2"/>
  <c r="D12" i="3"/>
  <c r="D21" i="2"/>
  <c r="D19" i="2" s="1"/>
  <c r="D15" i="2" s="1"/>
  <c r="D14" i="2" s="1"/>
  <c r="D14" i="3" l="1"/>
  <c r="D15" i="3" s="1"/>
  <c r="D21" i="3" s="1"/>
  <c r="F14" i="3"/>
  <c r="F15" i="3" s="1"/>
  <c r="F21" i="3" s="1"/>
  <c r="D37" i="1"/>
  <c r="D33" i="1" s="1"/>
  <c r="D32" i="1" s="1"/>
  <c r="E37" i="1"/>
  <c r="E33" i="1" s="1"/>
  <c r="E32" i="1" s="1"/>
  <c r="F32" i="1" l="1"/>
  <c r="E30" i="2"/>
</calcChain>
</file>

<file path=xl/sharedStrings.xml><?xml version="1.0" encoding="utf-8"?>
<sst xmlns="http://schemas.openxmlformats.org/spreadsheetml/2006/main" count="187" uniqueCount="55">
  <si>
    <t>Нерегулируемые цены на электрическую энергию (мощность),</t>
  </si>
  <si>
    <t>на территории Тюменской области, ХМАО и ЯНАО в декабре 2015 года (прогноз)</t>
  </si>
  <si>
    <t>поставляемую ООО "Сургутэнергосбыт"</t>
  </si>
  <si>
    <t xml:space="preserve">на территории Тюменской области, ХМАО и ЯНАО в ноябре 2015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</si>
  <si>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</si>
  <si>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</si>
  <si>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ОАО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</si>
  <si>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</si>
  <si>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</si>
  <si>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</si>
  <si>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</si>
  <si>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</si>
  <si>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</si>
  <si>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</si>
  <si>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</si>
  <si>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</si>
  <si>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</si>
  <si>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</si>
  <si>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</si>
  <si>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</si>
  <si>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</si>
  <si>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</si>
  <si>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</si>
  <si>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</si>
  <si>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</si>
  <si>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</si>
  <si>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ОАО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</si>
  <si>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</si>
  <si>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ОАО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</si>
  <si>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</si>
  <si>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</si>
  <si>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</si>
  <si>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ОАО «Тюменьэнергосбыт»</t>
  </si>
  <si>
    <t>2. Третья ценовая категория</t>
  </si>
  <si>
    <t>ВН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</si>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</sst>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000"/>
    <numFmt numFmtId="170" formatCode="_-* #,##0_-;\-* #,##0_-;_-* &quot;-&quot;_-;_-@_-"/>
    <numFmt numFmtId="171" formatCode="_-* #,##0.00_-;\-* #,##0.00_-;_-* &quot;-&quot;??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0.00_)"/>
    <numFmt numFmtId="175" formatCode="_(* #,##0.00_);_(* \(#,##0.0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17" fillId="0" borderId="0"/>
    <xf numFmtId="0" fontId="18" fillId="0" borderId="71" applyNumberFormat="0" applyFill="0" applyAlignment="0" applyProtection="0"/>
    <xf numFmtId="0" fontId="4" fillId="0" borderId="0"/>
    <xf numFmtId="0" fontId="4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9" fillId="0" borderId="0"/>
    <xf numFmtId="4" fontId="20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8" fontId="23" fillId="19" borderId="0" applyNumberFormat="0" applyBorder="0" applyAlignment="0" applyProtection="0"/>
    <xf numFmtId="10" fontId="23" fillId="20" borderId="15" applyNumberFormat="0" applyBorder="0" applyAlignment="0" applyProtection="0"/>
    <xf numFmtId="37" fontId="24" fillId="0" borderId="0"/>
    <xf numFmtId="37" fontId="24" fillId="0" borderId="0"/>
    <xf numFmtId="37" fontId="24" fillId="0" borderId="0"/>
    <xf numFmtId="0" fontId="4" fillId="0" borderId="0"/>
    <xf numFmtId="174" fontId="25" fillId="0" borderId="0"/>
    <xf numFmtId="1" fontId="4" fillId="0" borderId="0">
      <alignment horizontal="right"/>
    </xf>
    <xf numFmtId="0" fontId="17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72" applyNumberFormat="0" applyAlignment="0" applyProtection="0"/>
    <xf numFmtId="0" fontId="27" fillId="25" borderId="73" applyNumberFormat="0" applyAlignment="0" applyProtection="0"/>
    <xf numFmtId="0" fontId="28" fillId="25" borderId="72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74" applyNumberFormat="0" applyFill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26" borderId="75" applyNumberFormat="0" applyFont="0" applyAlignment="0" applyProtection="0"/>
    <xf numFmtId="0" fontId="34" fillId="0" borderId="0"/>
    <xf numFmtId="0" fontId="35" fillId="0" borderId="76" applyNumberFormat="0" applyFill="0" applyAlignment="0" applyProtection="0"/>
    <xf numFmtId="0" fontId="36" fillId="6" borderId="0" applyNumberFormat="0" applyBorder="0" applyAlignment="0" applyProtection="0"/>
    <xf numFmtId="0" fontId="31" fillId="7" borderId="0" applyNumberFormat="0" applyBorder="0" applyAlignment="0" applyProtection="0"/>
    <xf numFmtId="0" fontId="37" fillId="27" borderId="77" applyNumberFormat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26" borderId="75" applyNumberFormat="0" applyFont="0" applyAlignment="0" applyProtection="0"/>
    <xf numFmtId="0" fontId="39" fillId="28" borderId="0" applyNumberFormat="0" applyBorder="0" applyAlignment="0" applyProtection="0"/>
    <xf numFmtId="0" fontId="34" fillId="0" borderId="0"/>
    <xf numFmtId="0" fontId="13" fillId="26" borderId="75" applyNumberFormat="0" applyFont="0" applyAlignment="0" applyProtection="0"/>
    <xf numFmtId="0" fontId="34" fillId="0" borderId="0"/>
    <xf numFmtId="0" fontId="34" fillId="0" borderId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76" applyNumberFormat="0" applyFill="0" applyAlignment="0" applyProtection="0"/>
    <xf numFmtId="0" fontId="4" fillId="0" borderId="0"/>
    <xf numFmtId="0" fontId="40" fillId="27" borderId="77" applyNumberFormat="0" applyAlignment="0" applyProtection="0"/>
    <xf numFmtId="0" fontId="32" fillId="0" borderId="0" applyNumberFormat="0" applyFill="0" applyBorder="0" applyAlignment="0" applyProtection="0"/>
    <xf numFmtId="0" fontId="41" fillId="0" borderId="78" applyNumberFormat="0" applyFill="0" applyAlignment="0" applyProtection="0"/>
    <xf numFmtId="0" fontId="42" fillId="0" borderId="79" applyNumberFormat="0" applyFill="0" applyAlignment="0" applyProtection="0"/>
    <xf numFmtId="0" fontId="43" fillId="0" borderId="80" applyNumberFormat="0" applyFill="0" applyAlignment="0" applyProtection="0"/>
    <xf numFmtId="0" fontId="43" fillId="0" borderId="0" applyNumberFormat="0" applyFill="0" applyBorder="0" applyAlignment="0" applyProtection="0"/>
    <xf numFmtId="0" fontId="18" fillId="0" borderId="71" applyNumberFormat="0" applyFill="0" applyAlignment="0" applyProtection="0"/>
    <xf numFmtId="0" fontId="40" fillId="27" borderId="77" applyNumberFormat="0" applyAlignment="0" applyProtection="0"/>
    <xf numFmtId="0" fontId="44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5" fillId="0" borderId="0"/>
    <xf numFmtId="0" fontId="6" fillId="0" borderId="0"/>
    <xf numFmtId="0" fontId="6" fillId="0" borderId="0" applyNumberFormat="0"/>
    <xf numFmtId="0" fontId="45" fillId="0" borderId="0"/>
    <xf numFmtId="0" fontId="46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7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45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36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4" fillId="26" borderId="75" applyNumberFormat="0" applyFont="0" applyAlignment="0" applyProtection="0"/>
    <xf numFmtId="0" fontId="6" fillId="26" borderId="75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0" borderId="76" applyNumberFormat="0" applyFill="0" applyAlignment="0" applyProtection="0"/>
    <xf numFmtId="0" fontId="6" fillId="0" borderId="0"/>
    <xf numFmtId="0" fontId="17" fillId="0" borderId="0"/>
    <xf numFmtId="0" fontId="6" fillId="0" borderId="0"/>
    <xf numFmtId="0" fontId="6" fillId="0" borderId="0"/>
    <xf numFmtId="0" fontId="19" fillId="0" borderId="0"/>
    <xf numFmtId="0" fontId="17" fillId="0" borderId="0"/>
    <xf numFmtId="0" fontId="19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28" borderId="0" applyNumberFormat="0" applyBorder="0" applyAlignment="0" applyProtection="0"/>
    <xf numFmtId="0" fontId="48" fillId="25" borderId="0" applyNumberFormat="0" applyBorder="0" applyAlignment="0" applyProtection="0"/>
    <xf numFmtId="0" fontId="48" fillId="17" borderId="0" applyNumberFormat="0" applyBorder="0" applyAlignment="0" applyProtection="0"/>
    <xf numFmtId="0" fontId="4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2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1" fillId="7" borderId="0" applyNumberFormat="0" applyBorder="0" applyAlignment="0" applyProtection="0"/>
    <xf numFmtId="0" fontId="18" fillId="0" borderId="71" applyNumberFormat="0" applyFill="0" applyAlignment="0" applyProtection="0"/>
    <xf numFmtId="0" fontId="22" fillId="21" borderId="0" applyNumberFormat="0" applyBorder="0" applyAlignment="0" applyProtection="0"/>
    <xf numFmtId="0" fontId="18" fillId="0" borderId="71" applyNumberFormat="0" applyFill="0" applyAlignment="0" applyProtection="0"/>
    <xf numFmtId="0" fontId="27" fillId="25" borderId="73" applyNumberFormat="0" applyAlignment="0" applyProtection="0"/>
    <xf numFmtId="0" fontId="4" fillId="0" borderId="0"/>
    <xf numFmtId="0" fontId="4" fillId="0" borderId="0"/>
    <xf numFmtId="0" fontId="36" fillId="6" borderId="0" applyNumberFormat="0" applyBorder="0" applyAlignment="0" applyProtection="0"/>
    <xf numFmtId="0" fontId="22" fillId="22" borderId="0" applyNumberFormat="0" applyBorder="0" applyAlignment="0" applyProtection="0"/>
    <xf numFmtId="0" fontId="31" fillId="7" borderId="0" applyNumberFormat="0" applyBorder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13" fillId="26" borderId="75" applyNumberFormat="0" applyFont="0" applyAlignment="0" applyProtection="0"/>
    <xf numFmtId="0" fontId="6" fillId="0" borderId="0"/>
    <xf numFmtId="0" fontId="6" fillId="26" borderId="75" applyNumberFormat="0" applyFont="0" applyAlignment="0" applyProtection="0"/>
    <xf numFmtId="0" fontId="43" fillId="0" borderId="80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5" fillId="0" borderId="76" applyNumberFormat="0" applyFill="0" applyAlignment="0" applyProtection="0"/>
    <xf numFmtId="0" fontId="35" fillId="0" borderId="76" applyNumberFormat="0" applyFill="0" applyAlignment="0" applyProtection="0"/>
    <xf numFmtId="0" fontId="40" fillId="27" borderId="77" applyNumberFormat="0" applyAlignment="0" applyProtection="0"/>
    <xf numFmtId="0" fontId="40" fillId="27" borderId="77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9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5" fillId="0" borderId="76" applyNumberFormat="0" applyFill="0" applyAlignment="0" applyProtection="0"/>
    <xf numFmtId="0" fontId="37" fillId="27" borderId="77" applyNumberFormat="0" applyAlignment="0" applyProtection="0"/>
    <xf numFmtId="0" fontId="32" fillId="0" borderId="0" applyNumberFormat="0" applyFill="0" applyBorder="0" applyAlignment="0" applyProtection="0"/>
    <xf numFmtId="0" fontId="13" fillId="0" borderId="0"/>
  </cellStyleXfs>
  <cellXfs count="230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65" fontId="5" fillId="2" borderId="29" xfId="1" applyNumberFormat="1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1" xfId="1" applyNumberFormat="1" applyFont="1" applyFill="1" applyBorder="1" applyAlignment="1">
      <alignment vertical="center"/>
    </xf>
    <xf numFmtId="167" fontId="5" fillId="2" borderId="32" xfId="1" applyNumberFormat="1" applyFont="1" applyFill="1" applyBorder="1" applyAlignment="1">
      <alignment vertical="center"/>
    </xf>
    <xf numFmtId="167" fontId="9" fillId="3" borderId="31" xfId="0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167" fontId="10" fillId="2" borderId="8" xfId="0" applyNumberFormat="1" applyFont="1" applyFill="1" applyBorder="1" applyAlignment="1">
      <alignment vertical="center"/>
    </xf>
    <xf numFmtId="167" fontId="10" fillId="2" borderId="35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4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165" fontId="5" fillId="2" borderId="34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168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6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vertical="center" wrapText="1"/>
    </xf>
    <xf numFmtId="165" fontId="5" fillId="0" borderId="40" xfId="0" applyNumberFormat="1" applyFont="1" applyFill="1" applyBorder="1" applyAlignment="1">
      <alignment vertical="center" wrapText="1"/>
    </xf>
    <xf numFmtId="165" fontId="4" fillId="0" borderId="41" xfId="0" applyNumberFormat="1" applyFont="1" applyFill="1" applyBorder="1" applyAlignment="1">
      <alignment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/>
    </xf>
    <xf numFmtId="165" fontId="5" fillId="0" borderId="43" xfId="1" applyNumberFormat="1" applyFont="1" applyFill="1" applyBorder="1" applyAlignment="1">
      <alignment horizontal="center" vertical="center"/>
    </xf>
    <xf numFmtId="165" fontId="5" fillId="0" borderId="44" xfId="1" applyNumberFormat="1" applyFont="1" applyFill="1" applyBorder="1" applyAlignment="1">
      <alignment horizontal="center" vertical="center"/>
    </xf>
    <xf numFmtId="165" fontId="5" fillId="0" borderId="45" xfId="1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/>
    </xf>
    <xf numFmtId="165" fontId="4" fillId="0" borderId="47" xfId="1" applyNumberFormat="1" applyFont="1" applyFill="1" applyBorder="1" applyAlignment="1">
      <alignment horizontal="center" vertical="center"/>
    </xf>
    <xf numFmtId="165" fontId="4" fillId="0" borderId="48" xfId="1" applyNumberFormat="1" applyFont="1" applyFill="1" applyBorder="1" applyAlignment="1">
      <alignment horizontal="center" vertical="center"/>
    </xf>
    <xf numFmtId="165" fontId="4" fillId="0" borderId="49" xfId="1" applyNumberFormat="1" applyFont="1" applyFill="1" applyBorder="1" applyAlignment="1">
      <alignment horizontal="center" vertical="center"/>
    </xf>
    <xf numFmtId="165" fontId="4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165" fontId="5" fillId="4" borderId="38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6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1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69" fontId="4" fillId="0" borderId="0" xfId="3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left" wrapText="1"/>
    </xf>
    <xf numFmtId="0" fontId="4" fillId="2" borderId="28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3" xfId="0" applyNumberFormat="1" applyFont="1" applyFill="1" applyBorder="1" applyAlignment="1">
      <alignment horizontal="left" wrapText="1"/>
    </xf>
    <xf numFmtId="49" fontId="4" fillId="2" borderId="34" xfId="0" applyNumberFormat="1" applyFont="1" applyFill="1" applyBorder="1" applyAlignment="1">
      <alignment horizontal="left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1" xfId="0" applyNumberFormat="1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left" wrapText="1"/>
    </xf>
    <xf numFmtId="49" fontId="11" fillId="2" borderId="34" xfId="0" applyNumberFormat="1" applyFont="1" applyFill="1" applyBorder="1" applyAlignment="1">
      <alignment horizontal="left" wrapText="1"/>
    </xf>
    <xf numFmtId="167" fontId="10" fillId="2" borderId="8" xfId="0" applyNumberFormat="1" applyFont="1" applyFill="1" applyBorder="1" applyAlignment="1">
      <alignment horizontal="center" vertical="center"/>
    </xf>
    <xf numFmtId="167" fontId="10" fillId="2" borderId="35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37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left" wrapText="1"/>
    </xf>
    <xf numFmtId="49" fontId="7" fillId="0" borderId="56" xfId="0" applyNumberFormat="1" applyFont="1" applyFill="1" applyBorder="1" applyAlignment="1">
      <alignment horizontal="left" wrapText="1"/>
    </xf>
    <xf numFmtId="49" fontId="7" fillId="0" borderId="57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58" xfId="0" applyNumberFormat="1" applyFont="1" applyFill="1" applyBorder="1" applyAlignment="1">
      <alignment horizontal="center" vertical="center" wrapText="1"/>
    </xf>
    <xf numFmtId="49" fontId="7" fillId="0" borderId="5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5" fillId="0" borderId="64" xfId="0" applyNumberFormat="1" applyFont="1" applyFill="1" applyBorder="1" applyAlignment="1">
      <alignment vertical="center" wrapText="1"/>
    </xf>
    <xf numFmtId="49" fontId="4" fillId="0" borderId="65" xfId="0" applyNumberFormat="1" applyFont="1" applyFill="1" applyBorder="1" applyAlignment="1">
      <alignment horizontal="center" vertical="center" wrapText="1"/>
    </xf>
    <xf numFmtId="49" fontId="4" fillId="0" borderId="66" xfId="0" applyNumberFormat="1" applyFont="1" applyFill="1" applyBorder="1" applyAlignment="1">
      <alignment horizontal="center" vertical="center" wrapText="1"/>
    </xf>
    <xf numFmtId="165" fontId="9" fillId="0" borderId="67" xfId="0" applyNumberFormat="1" applyFont="1" applyFill="1" applyBorder="1" applyAlignment="1">
      <alignment horizontal="center" vertical="center" textRotation="90" wrapText="1"/>
    </xf>
    <xf numFmtId="0" fontId="14" fillId="0" borderId="59" xfId="0" applyFont="1" applyBorder="1" applyAlignment="1">
      <alignment horizontal="center" vertical="center" textRotation="90" wrapText="1"/>
    </xf>
    <xf numFmtId="0" fontId="14" fillId="0" borderId="68" xfId="0" applyFont="1" applyBorder="1" applyAlignment="1">
      <alignment horizontal="center" vertical="center" textRotation="90" wrapText="1"/>
    </xf>
    <xf numFmtId="49" fontId="4" fillId="0" borderId="65" xfId="0" applyNumberFormat="1" applyFont="1" applyFill="1" applyBorder="1" applyAlignment="1">
      <alignment vertical="center" wrapText="1"/>
    </xf>
    <xf numFmtId="49" fontId="4" fillId="0" borderId="66" xfId="0" applyNumberFormat="1" applyFont="1" applyFill="1" applyBorder="1" applyAlignment="1">
      <alignment vertical="center" wrapText="1"/>
    </xf>
    <xf numFmtId="167" fontId="4" fillId="0" borderId="31" xfId="0" applyNumberFormat="1" applyFont="1" applyFill="1" applyBorder="1" applyAlignment="1">
      <alignment horizontal="center" vertical="center"/>
    </xf>
    <xf numFmtId="167" fontId="4" fillId="0" borderId="69" xfId="0" applyNumberFormat="1" applyFont="1" applyFill="1" applyBorder="1" applyAlignment="1">
      <alignment horizontal="center" vertical="center"/>
    </xf>
    <xf numFmtId="167" fontId="4" fillId="0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70" xfId="0" applyNumberFormat="1" applyFont="1" applyFill="1" applyBorder="1" applyAlignment="1">
      <alignment horizontal="center" vertical="center" wrapText="1"/>
    </xf>
    <xf numFmtId="167" fontId="4" fillId="0" borderId="35" xfId="0" applyNumberFormat="1" applyFont="1" applyFill="1" applyBorder="1" applyAlignment="1">
      <alignment horizontal="center" vertical="center" wrapText="1"/>
    </xf>
  </cellXfs>
  <cellStyles count="404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view="pageBreakPreview" topLeftCell="A7" zoomScale="86" zoomScaleNormal="89" zoomScaleSheetLayoutView="86" workbookViewId="0">
      <selection activeCell="F17" sqref="A17:XFD25"/>
    </sheetView>
  </sheetViews>
  <sheetFormatPr defaultRowHeight="12.75" outlineLevelRow="1" x14ac:dyDescent="0.2"/>
  <cols>
    <col min="1" max="1" width="8.7109375" style="35" customWidth="1"/>
    <col min="2" max="2" width="50.42578125" style="81" customWidth="1"/>
    <col min="3" max="3" width="13.42578125" style="82" customWidth="1"/>
    <col min="4" max="5" width="13.42578125" style="6" customWidth="1"/>
    <col min="6" max="6" width="14.7109375" style="6" hidden="1" customWidth="1"/>
    <col min="7" max="7" width="15.5703125" style="6" customWidth="1"/>
    <col min="8" max="8" width="14" style="6" customWidth="1"/>
    <col min="9" max="9" width="12.7109375" style="6" customWidth="1"/>
    <col min="10" max="16384" width="9.140625" style="6"/>
  </cols>
  <sheetData>
    <row r="1" spans="1:8" ht="6.75" customHeight="1" x14ac:dyDescent="0.25">
      <c r="A1" s="1"/>
      <c r="B1" s="2"/>
      <c r="C1" s="3"/>
      <c r="D1" s="4"/>
      <c r="E1" s="4"/>
      <c r="F1" s="5"/>
    </row>
    <row r="2" spans="1:8" ht="18" x14ac:dyDescent="0.25">
      <c r="A2" s="142" t="s">
        <v>0</v>
      </c>
      <c r="B2" s="142"/>
      <c r="C2" s="142"/>
      <c r="D2" s="142"/>
      <c r="E2" s="142"/>
      <c r="F2" s="5"/>
      <c r="G2" s="6" t="s">
        <v>1</v>
      </c>
    </row>
    <row r="3" spans="1:8" ht="18" x14ac:dyDescent="0.25">
      <c r="A3" s="142" t="s">
        <v>2</v>
      </c>
      <c r="B3" s="142"/>
      <c r="C3" s="142"/>
      <c r="D3" s="142"/>
      <c r="E3" s="142"/>
      <c r="F3" s="5"/>
      <c r="G3" s="6" t="s">
        <v>3</v>
      </c>
    </row>
    <row r="4" spans="1:8" ht="18" x14ac:dyDescent="0.25">
      <c r="A4" s="142" t="s">
        <v>4</v>
      </c>
      <c r="B4" s="142"/>
      <c r="C4" s="142"/>
      <c r="D4" s="142"/>
      <c r="E4" s="142"/>
      <c r="F4" s="5"/>
    </row>
    <row r="5" spans="1:8" ht="9" customHeight="1" x14ac:dyDescent="0.2">
      <c r="A5" s="143" t="str">
        <f>G2</f>
        <v>на территории Тюменской области, ХМАО и ЯНАО в декабре 2015 года (прогноз)</v>
      </c>
      <c r="B5" s="143"/>
      <c r="C5" s="143"/>
      <c r="D5" s="143"/>
      <c r="E5" s="143"/>
      <c r="F5" s="5"/>
    </row>
    <row r="6" spans="1:8" ht="31.5" customHeight="1" x14ac:dyDescent="0.2">
      <c r="A6" s="143"/>
      <c r="B6" s="143"/>
      <c r="C6" s="143"/>
      <c r="D6" s="143"/>
      <c r="E6" s="143"/>
      <c r="F6" s="5"/>
    </row>
    <row r="7" spans="1:8" ht="16.5" customHeight="1" x14ac:dyDescent="0.2">
      <c r="A7" s="144" t="s">
        <v>5</v>
      </c>
      <c r="B7" s="144"/>
      <c r="C7" s="144"/>
      <c r="D7" s="144"/>
      <c r="E7" s="144"/>
      <c r="F7" s="144"/>
    </row>
    <row r="8" spans="1:8" ht="12" customHeight="1" x14ac:dyDescent="0.2">
      <c r="A8" s="7"/>
      <c r="B8" s="8"/>
      <c r="C8" s="9"/>
      <c r="D8" s="10"/>
      <c r="E8" s="10"/>
      <c r="F8" s="11"/>
      <c r="G8" s="11"/>
      <c r="H8" s="11"/>
    </row>
    <row r="9" spans="1:8" ht="36.75" customHeight="1" thickBot="1" x14ac:dyDescent="0.25">
      <c r="A9" s="141" t="s">
        <v>6</v>
      </c>
      <c r="B9" s="141"/>
      <c r="C9" s="141"/>
      <c r="D9" s="141"/>
      <c r="E9" s="141"/>
      <c r="F9" s="12"/>
      <c r="G9" s="11"/>
      <c r="H9" s="11"/>
    </row>
    <row r="10" spans="1:8" ht="53.25" customHeight="1" x14ac:dyDescent="0.2">
      <c r="A10" s="146" t="s">
        <v>7</v>
      </c>
      <c r="B10" s="148" t="s">
        <v>8</v>
      </c>
      <c r="C10" s="150" t="s">
        <v>9</v>
      </c>
      <c r="D10" s="152" t="s">
        <v>10</v>
      </c>
      <c r="E10" s="153"/>
      <c r="F10" s="11"/>
      <c r="G10" s="11"/>
    </row>
    <row r="11" spans="1:8" ht="14.25" customHeight="1" thickBot="1" x14ac:dyDescent="0.25">
      <c r="A11" s="147"/>
      <c r="B11" s="149"/>
      <c r="C11" s="151"/>
      <c r="D11" s="13" t="s">
        <v>11</v>
      </c>
      <c r="E11" s="14" t="s">
        <v>12</v>
      </c>
    </row>
    <row r="12" spans="1:8" ht="15.75" customHeight="1" x14ac:dyDescent="0.2">
      <c r="A12" s="15" t="s">
        <v>13</v>
      </c>
      <c r="B12" s="16" t="s">
        <v>14</v>
      </c>
      <c r="C12" s="16"/>
      <c r="D12" s="17"/>
      <c r="E12" s="18"/>
      <c r="F12" s="11"/>
      <c r="G12" s="11"/>
      <c r="H12" s="11"/>
    </row>
    <row r="13" spans="1:8" ht="18" customHeight="1" x14ac:dyDescent="0.2">
      <c r="A13" s="19" t="s">
        <v>15</v>
      </c>
      <c r="B13" s="20" t="s">
        <v>16</v>
      </c>
      <c r="C13" s="21" t="s">
        <v>17</v>
      </c>
      <c r="D13" s="22">
        <v>3765.2689999999998</v>
      </c>
      <c r="E13" s="23">
        <v>3820.1</v>
      </c>
      <c r="F13" s="11"/>
      <c r="G13" s="11"/>
      <c r="H13" s="11"/>
    </row>
    <row r="14" spans="1:8" ht="30.75" customHeight="1" x14ac:dyDescent="0.2">
      <c r="A14" s="24" t="s">
        <v>18</v>
      </c>
      <c r="B14" s="25" t="s">
        <v>19</v>
      </c>
      <c r="C14" s="26" t="s">
        <v>17</v>
      </c>
      <c r="D14" s="27">
        <f>D13-D15</f>
        <v>1579.6045985915489</v>
      </c>
      <c r="E14" s="28">
        <f>E13-E15</f>
        <v>1579.6055985915491</v>
      </c>
      <c r="F14" s="29">
        <f>E14-D14</f>
        <v>1.0000000002037268E-3</v>
      </c>
      <c r="G14" s="11"/>
      <c r="H14" s="11"/>
    </row>
    <row r="15" spans="1:8" ht="31.5" customHeight="1" thickBot="1" x14ac:dyDescent="0.25">
      <c r="A15" s="30" t="s">
        <v>20</v>
      </c>
      <c r="B15" s="31" t="s">
        <v>21</v>
      </c>
      <c r="C15" s="32" t="s">
        <v>17</v>
      </c>
      <c r="D15" s="33">
        <f>D19</f>
        <v>2185.6644014084509</v>
      </c>
      <c r="E15" s="34">
        <f>E19</f>
        <v>2240.4944014084508</v>
      </c>
      <c r="F15" s="11"/>
      <c r="G15" s="11"/>
      <c r="H15" s="11"/>
    </row>
    <row r="16" spans="1:8" x14ac:dyDescent="0.2">
      <c r="B16" s="36"/>
      <c r="C16" s="37"/>
      <c r="E16" s="11"/>
      <c r="F16" s="11"/>
      <c r="G16" s="11"/>
      <c r="H16" s="11"/>
    </row>
    <row r="17" spans="1:9" ht="18" hidden="1" customHeight="1" outlineLevel="1" x14ac:dyDescent="0.2">
      <c r="A17" s="154" t="s">
        <v>22</v>
      </c>
      <c r="B17" s="155"/>
      <c r="C17" s="158" t="s">
        <v>9</v>
      </c>
      <c r="D17" s="160" t="s">
        <v>10</v>
      </c>
      <c r="E17" s="161"/>
      <c r="F17" s="38"/>
      <c r="G17" s="11"/>
    </row>
    <row r="18" spans="1:9" ht="19.5" hidden="1" customHeight="1" outlineLevel="1" thickBot="1" x14ac:dyDescent="0.25">
      <c r="A18" s="156"/>
      <c r="B18" s="157"/>
      <c r="C18" s="159"/>
      <c r="D18" s="39" t="s">
        <v>11</v>
      </c>
      <c r="E18" s="40" t="s">
        <v>12</v>
      </c>
      <c r="F18" s="41"/>
      <c r="G18" s="11"/>
    </row>
    <row r="19" spans="1:9" ht="28.5" hidden="1" customHeight="1" outlineLevel="1" thickBot="1" x14ac:dyDescent="0.25">
      <c r="A19" s="162" t="s">
        <v>23</v>
      </c>
      <c r="B19" s="163"/>
      <c r="C19" s="42" t="s">
        <v>17</v>
      </c>
      <c r="D19" s="43">
        <f>D20+D22+D23+D21</f>
        <v>2185.6644014084509</v>
      </c>
      <c r="E19" s="44">
        <f>E20+D22+D23+D21</f>
        <v>2240.4944014084508</v>
      </c>
      <c r="F19" s="45"/>
      <c r="G19" s="11"/>
    </row>
    <row r="20" spans="1:9" ht="26.25" hidden="1" customHeight="1" outlineLevel="1" x14ac:dyDescent="0.2">
      <c r="A20" s="164" t="s">
        <v>24</v>
      </c>
      <c r="B20" s="165"/>
      <c r="C20" s="46" t="s">
        <v>17</v>
      </c>
      <c r="D20" s="47">
        <v>1931.76</v>
      </c>
      <c r="E20" s="48">
        <v>1986.5900000000001</v>
      </c>
      <c r="F20" s="49"/>
      <c r="G20" s="11"/>
    </row>
    <row r="21" spans="1:9" ht="14.25" hidden="1" customHeight="1" outlineLevel="1" x14ac:dyDescent="0.2">
      <c r="A21" s="166" t="s">
        <v>25</v>
      </c>
      <c r="B21" s="167"/>
      <c r="C21" s="50" t="s">
        <v>17</v>
      </c>
      <c r="D21" s="51">
        <v>22.31</v>
      </c>
      <c r="E21" s="52"/>
      <c r="F21" s="49"/>
      <c r="G21" s="11"/>
    </row>
    <row r="22" spans="1:9" ht="27.75" hidden="1" customHeight="1" outlineLevel="1" x14ac:dyDescent="0.2">
      <c r="A22" s="166" t="s">
        <v>26</v>
      </c>
      <c r="B22" s="167"/>
      <c r="C22" s="50" t="s">
        <v>17</v>
      </c>
      <c r="D22" s="53">
        <v>229.21440140845073</v>
      </c>
      <c r="E22" s="54"/>
      <c r="F22" s="49"/>
      <c r="G22" s="11"/>
    </row>
    <row r="23" spans="1:9" ht="25.5" hidden="1" customHeight="1" outlineLevel="1" thickBot="1" x14ac:dyDescent="0.3">
      <c r="A23" s="168" t="s">
        <v>27</v>
      </c>
      <c r="B23" s="169"/>
      <c r="C23" s="55" t="s">
        <v>17</v>
      </c>
      <c r="D23" s="56">
        <v>2.38</v>
      </c>
      <c r="E23" s="57"/>
      <c r="F23" s="58"/>
      <c r="G23" s="11"/>
    </row>
    <row r="24" spans="1:9" ht="15.75" hidden="1" customHeight="1" x14ac:dyDescent="0.25">
      <c r="A24" s="7"/>
      <c r="B24" s="8"/>
      <c r="C24" s="9"/>
      <c r="D24" s="58"/>
      <c r="E24" s="10"/>
      <c r="F24" s="11"/>
      <c r="G24" s="11"/>
      <c r="H24" s="11"/>
    </row>
    <row r="25" spans="1:9" ht="21" hidden="1" customHeight="1" x14ac:dyDescent="0.2">
      <c r="A25" s="7"/>
      <c r="B25" s="8"/>
      <c r="C25" s="9"/>
      <c r="D25" s="10"/>
      <c r="E25" s="10"/>
      <c r="F25" s="59"/>
      <c r="G25" s="59"/>
      <c r="H25" s="11"/>
    </row>
    <row r="26" spans="1:9" ht="20.25" customHeight="1" x14ac:dyDescent="0.2">
      <c r="A26" s="145" t="s">
        <v>28</v>
      </c>
      <c r="B26" s="145"/>
      <c r="C26" s="145"/>
      <c r="D26" s="145"/>
      <c r="E26" s="145"/>
      <c r="F26" s="145"/>
    </row>
    <row r="27" spans="1:9" ht="8.25" customHeight="1" thickBot="1" x14ac:dyDescent="0.25">
      <c r="B27" s="36"/>
      <c r="C27" s="37"/>
    </row>
    <row r="28" spans="1:9" ht="48.75" customHeight="1" x14ac:dyDescent="0.2">
      <c r="A28" s="146" t="s">
        <v>7</v>
      </c>
      <c r="B28" s="148" t="s">
        <v>8</v>
      </c>
      <c r="C28" s="150" t="s">
        <v>9</v>
      </c>
      <c r="D28" s="152" t="s">
        <v>10</v>
      </c>
      <c r="E28" s="153"/>
    </row>
    <row r="29" spans="1:9" ht="16.5" customHeight="1" thickBot="1" x14ac:dyDescent="0.25">
      <c r="A29" s="147"/>
      <c r="B29" s="149"/>
      <c r="C29" s="151"/>
      <c r="D29" s="13" t="s">
        <v>11</v>
      </c>
      <c r="E29" s="14" t="s">
        <v>12</v>
      </c>
    </row>
    <row r="30" spans="1:9" ht="17.25" customHeight="1" x14ac:dyDescent="0.2">
      <c r="A30" s="15" t="s">
        <v>13</v>
      </c>
      <c r="B30" s="16" t="s">
        <v>14</v>
      </c>
      <c r="C30" s="16"/>
      <c r="D30" s="60"/>
      <c r="E30" s="61"/>
    </row>
    <row r="31" spans="1:9" ht="18" customHeight="1" x14ac:dyDescent="0.2">
      <c r="A31" s="19" t="s">
        <v>15</v>
      </c>
      <c r="B31" s="20" t="s">
        <v>16</v>
      </c>
      <c r="C31" s="21" t="s">
        <v>17</v>
      </c>
      <c r="D31" s="62">
        <v>3987.6580000000004</v>
      </c>
      <c r="E31" s="63">
        <v>4070.8339999999998</v>
      </c>
      <c r="F31" s="29"/>
    </row>
    <row r="32" spans="1:9" ht="25.5" x14ac:dyDescent="0.2">
      <c r="A32" s="24" t="s">
        <v>18</v>
      </c>
      <c r="B32" s="25" t="s">
        <v>19</v>
      </c>
      <c r="C32" s="26" t="s">
        <v>17</v>
      </c>
      <c r="D32" s="64">
        <f>D31-D33</f>
        <v>1708.1736788152643</v>
      </c>
      <c r="E32" s="65">
        <f>E31-E33</f>
        <v>1708.174</v>
      </c>
      <c r="F32" s="29">
        <f>E32-D32</f>
        <v>3.2118473563969019E-4</v>
      </c>
      <c r="G32" s="29"/>
      <c r="H32" s="29"/>
      <c r="I32" s="29"/>
    </row>
    <row r="33" spans="1:9" ht="26.25" thickBot="1" x14ac:dyDescent="0.25">
      <c r="A33" s="30" t="s">
        <v>20</v>
      </c>
      <c r="B33" s="31" t="s">
        <v>21</v>
      </c>
      <c r="C33" s="32" t="s">
        <v>17</v>
      </c>
      <c r="D33" s="66">
        <f>D37</f>
        <v>2279.484321184736</v>
      </c>
      <c r="E33" s="67">
        <f>E37</f>
        <v>2362.66</v>
      </c>
      <c r="G33" s="29"/>
      <c r="H33" s="29"/>
    </row>
    <row r="34" spans="1:9" x14ac:dyDescent="0.2">
      <c r="B34" s="36"/>
      <c r="C34" s="37"/>
    </row>
    <row r="35" spans="1:9" s="68" customFormat="1" ht="15" hidden="1" customHeight="1" outlineLevel="1" x14ac:dyDescent="0.2">
      <c r="A35" s="170" t="s">
        <v>29</v>
      </c>
      <c r="B35" s="171"/>
      <c r="C35" s="174" t="s">
        <v>9</v>
      </c>
      <c r="D35" s="176" t="s">
        <v>10</v>
      </c>
      <c r="E35" s="177"/>
      <c r="F35" s="6"/>
    </row>
    <row r="36" spans="1:9" ht="15.75" hidden="1" outlineLevel="1" thickBot="1" x14ac:dyDescent="0.25">
      <c r="A36" s="172"/>
      <c r="B36" s="173"/>
      <c r="C36" s="175"/>
      <c r="D36" s="69" t="s">
        <v>11</v>
      </c>
      <c r="E36" s="70" t="s">
        <v>12</v>
      </c>
    </row>
    <row r="37" spans="1:9" ht="25.5" hidden="1" customHeight="1" outlineLevel="1" thickBot="1" x14ac:dyDescent="0.25">
      <c r="A37" s="178" t="s">
        <v>23</v>
      </c>
      <c r="B37" s="179"/>
      <c r="C37" s="71" t="s">
        <v>17</v>
      </c>
      <c r="D37" s="72">
        <f>D38+D39+D40+D41</f>
        <v>2279.484321184736</v>
      </c>
      <c r="E37" s="73">
        <f>E38+D39+E40+D41</f>
        <v>2362.66</v>
      </c>
      <c r="F37" s="29"/>
    </row>
    <row r="38" spans="1:9" ht="26.25" hidden="1" customHeight="1" outlineLevel="1" x14ac:dyDescent="0.2">
      <c r="A38" s="180" t="s">
        <v>30</v>
      </c>
      <c r="B38" s="181"/>
      <c r="C38" s="74" t="s">
        <v>17</v>
      </c>
      <c r="D38" s="75">
        <f>D20</f>
        <v>1931.76</v>
      </c>
      <c r="E38" s="76">
        <f>E20</f>
        <v>1986.5900000000001</v>
      </c>
      <c r="F38" s="29"/>
    </row>
    <row r="39" spans="1:9" ht="26.25" hidden="1" customHeight="1" outlineLevel="1" x14ac:dyDescent="0.2">
      <c r="A39" s="182" t="s">
        <v>31</v>
      </c>
      <c r="B39" s="183"/>
      <c r="C39" s="77" t="s">
        <v>17</v>
      </c>
      <c r="D39" s="184">
        <f>D21</f>
        <v>22.31</v>
      </c>
      <c r="E39" s="185"/>
      <c r="H39" s="29"/>
      <c r="I39" s="29"/>
    </row>
    <row r="40" spans="1:9" ht="21" hidden="1" customHeight="1" outlineLevel="1" x14ac:dyDescent="0.2">
      <c r="A40" s="182" t="s">
        <v>32</v>
      </c>
      <c r="B40" s="183"/>
      <c r="C40" s="77" t="s">
        <v>17</v>
      </c>
      <c r="D40" s="53">
        <v>322.87432118473595</v>
      </c>
      <c r="E40" s="54">
        <v>351.22</v>
      </c>
      <c r="F40" s="29"/>
      <c r="G40" s="29"/>
      <c r="H40" s="29"/>
    </row>
    <row r="41" spans="1:9" ht="22.5" hidden="1" customHeight="1" outlineLevel="1" thickBot="1" x14ac:dyDescent="0.25">
      <c r="A41" s="186" t="s">
        <v>27</v>
      </c>
      <c r="B41" s="187"/>
      <c r="C41" s="71" t="s">
        <v>17</v>
      </c>
      <c r="D41" s="188">
        <v>2.54</v>
      </c>
      <c r="E41" s="189"/>
      <c r="G41" s="78"/>
    </row>
    <row r="42" spans="1:9" ht="15" hidden="1" x14ac:dyDescent="0.25">
      <c r="B42" s="36"/>
      <c r="C42" s="37"/>
      <c r="D42" s="58"/>
    </row>
    <row r="43" spans="1:9" ht="15" hidden="1" x14ac:dyDescent="0.25">
      <c r="B43" s="36"/>
      <c r="C43" s="37"/>
      <c r="D43" s="58"/>
      <c r="G43" s="79"/>
    </row>
    <row r="44" spans="1:9" hidden="1" x14ac:dyDescent="0.2"/>
    <row r="45" spans="1:9" ht="15" x14ac:dyDescent="0.25">
      <c r="B45" s="36"/>
      <c r="C45" s="37"/>
      <c r="D45" s="58"/>
    </row>
    <row r="46" spans="1:9" ht="15" x14ac:dyDescent="0.25">
      <c r="B46" s="36"/>
      <c r="C46" s="37"/>
      <c r="D46" s="58"/>
    </row>
    <row r="47" spans="1:9" ht="15" x14ac:dyDescent="0.25">
      <c r="B47" s="36"/>
      <c r="C47" s="37"/>
      <c r="D47" s="58"/>
    </row>
    <row r="48" spans="1:9" ht="15" x14ac:dyDescent="0.25">
      <c r="B48" s="36"/>
      <c r="C48" s="37"/>
      <c r="D48" s="58"/>
    </row>
    <row r="49" spans="2:4" ht="15" x14ac:dyDescent="0.25">
      <c r="B49" s="36"/>
      <c r="C49" s="37"/>
      <c r="D49" s="58"/>
    </row>
    <row r="50" spans="2:4" ht="15" x14ac:dyDescent="0.25">
      <c r="B50" s="36"/>
      <c r="C50" s="37"/>
      <c r="D50" s="58"/>
    </row>
    <row r="51" spans="2:4" ht="15" x14ac:dyDescent="0.25">
      <c r="B51" s="36"/>
      <c r="C51" s="37"/>
      <c r="D51" s="58"/>
    </row>
    <row r="52" spans="2:4" ht="15" x14ac:dyDescent="0.25">
      <c r="B52" s="36"/>
      <c r="C52" s="37"/>
      <c r="D52" s="58"/>
    </row>
    <row r="53" spans="2:4" ht="15" x14ac:dyDescent="0.25">
      <c r="B53" s="36"/>
      <c r="C53" s="37"/>
      <c r="D53" s="58"/>
    </row>
  </sheetData>
  <mergeCells count="33">
    <mergeCell ref="A37:B37"/>
    <mergeCell ref="A38:B38"/>
    <mergeCell ref="A39:B39"/>
    <mergeCell ref="D39:E39"/>
    <mergeCell ref="A40:B40"/>
    <mergeCell ref="A41:B41"/>
    <mergeCell ref="D41:E41"/>
    <mergeCell ref="A28:A29"/>
    <mergeCell ref="B28:B29"/>
    <mergeCell ref="C28:C29"/>
    <mergeCell ref="D28:E28"/>
    <mergeCell ref="A35:B36"/>
    <mergeCell ref="C35:C36"/>
    <mergeCell ref="D35:E35"/>
    <mergeCell ref="A26:F26"/>
    <mergeCell ref="A10:A11"/>
    <mergeCell ref="B10:B11"/>
    <mergeCell ref="C10:C11"/>
    <mergeCell ref="D10:E10"/>
    <mergeCell ref="A17:B18"/>
    <mergeCell ref="C17:C18"/>
    <mergeCell ref="D17:E17"/>
    <mergeCell ref="A19:B19"/>
    <mergeCell ref="A20:B20"/>
    <mergeCell ref="A21:B21"/>
    <mergeCell ref="A22:B22"/>
    <mergeCell ref="A23:B23"/>
    <mergeCell ref="A9:E9"/>
    <mergeCell ref="A2:E2"/>
    <mergeCell ref="A3:E3"/>
    <mergeCell ref="A4:E4"/>
    <mergeCell ref="A5:E6"/>
    <mergeCell ref="A7:F7"/>
  </mergeCells>
  <pageMargins left="1.2204724409448819" right="0.39370078740157483" top="0.39370078740157483" bottom="0.3937007874015748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zoomScale="86" zoomScaleNormal="100" zoomScaleSheetLayoutView="86" workbookViewId="0">
      <selection activeCell="E3" sqref="E1:E1048576"/>
    </sheetView>
  </sheetViews>
  <sheetFormatPr defaultRowHeight="12.75" outlineLevelRow="1" x14ac:dyDescent="0.2"/>
  <cols>
    <col min="1" max="1" width="8.7109375" style="35" customWidth="1"/>
    <col min="2" max="2" width="55.42578125" style="81" customWidth="1"/>
    <col min="3" max="3" width="15.7109375" style="82" customWidth="1"/>
    <col min="4" max="4" width="15.7109375" style="6" customWidth="1"/>
    <col min="5" max="5" width="15.5703125" style="6" hidden="1" customWidth="1"/>
    <col min="6" max="6" width="18.7109375" style="6" customWidth="1"/>
    <col min="7" max="7" width="12.7109375" style="6" customWidth="1"/>
    <col min="8" max="16384" width="9.140625" style="6"/>
  </cols>
  <sheetData>
    <row r="1" spans="1:7" ht="6.75" customHeight="1" x14ac:dyDescent="0.25">
      <c r="A1" s="1"/>
      <c r="B1" s="2"/>
      <c r="C1" s="3"/>
      <c r="D1" s="4"/>
    </row>
    <row r="2" spans="1:7" ht="18" x14ac:dyDescent="0.25">
      <c r="A2" s="142" t="s">
        <v>0</v>
      </c>
      <c r="B2" s="142"/>
      <c r="C2" s="142"/>
      <c r="D2" s="142"/>
    </row>
    <row r="3" spans="1:7" ht="18" x14ac:dyDescent="0.25">
      <c r="A3" s="142" t="s">
        <v>2</v>
      </c>
      <c r="B3" s="142"/>
      <c r="C3" s="142"/>
      <c r="D3" s="142"/>
    </row>
    <row r="4" spans="1:7" ht="18" x14ac:dyDescent="0.25">
      <c r="A4" s="142" t="s">
        <v>4</v>
      </c>
      <c r="B4" s="142"/>
      <c r="C4" s="142"/>
      <c r="D4" s="142"/>
    </row>
    <row r="5" spans="1:7" ht="9" customHeight="1" x14ac:dyDescent="0.2">
      <c r="A5" s="143" t="str">
        <f>'1 ЦК'!A5:E6</f>
        <v>на территории Тюменской области, ХМАО и ЯНАО в декабре 2015 года (прогноз)</v>
      </c>
      <c r="B5" s="143"/>
      <c r="C5" s="143"/>
      <c r="D5" s="143"/>
    </row>
    <row r="6" spans="1:7" s="83" customFormat="1" ht="30" customHeight="1" x14ac:dyDescent="0.25">
      <c r="A6" s="143"/>
      <c r="B6" s="143"/>
      <c r="C6" s="143"/>
      <c r="D6" s="143"/>
    </row>
    <row r="7" spans="1:7" ht="18.75" customHeight="1" x14ac:dyDescent="0.2">
      <c r="A7" s="144" t="s">
        <v>33</v>
      </c>
      <c r="B7" s="144"/>
      <c r="C7" s="144"/>
      <c r="D7" s="144"/>
    </row>
    <row r="8" spans="1:7" ht="12" customHeight="1" x14ac:dyDescent="0.2">
      <c r="A8" s="7"/>
      <c r="B8" s="8"/>
      <c r="C8" s="9"/>
      <c r="D8" s="10"/>
      <c r="E8" s="11"/>
      <c r="F8" s="11"/>
    </row>
    <row r="9" spans="1:7" ht="49.5" customHeight="1" thickBot="1" x14ac:dyDescent="0.25">
      <c r="A9" s="145" t="s">
        <v>6</v>
      </c>
      <c r="B9" s="145"/>
      <c r="C9" s="145"/>
      <c r="D9" s="145"/>
      <c r="E9" s="11"/>
      <c r="F9" s="11"/>
    </row>
    <row r="10" spans="1:7" ht="43.5" customHeight="1" x14ac:dyDescent="0.2">
      <c r="A10" s="146" t="s">
        <v>7</v>
      </c>
      <c r="B10" s="148" t="s">
        <v>8</v>
      </c>
      <c r="C10" s="150" t="s">
        <v>9</v>
      </c>
      <c r="D10" s="84" t="s">
        <v>10</v>
      </c>
      <c r="E10" s="11"/>
      <c r="F10" s="11"/>
    </row>
    <row r="11" spans="1:7" ht="14.25" customHeight="1" thickBot="1" x14ac:dyDescent="0.25">
      <c r="A11" s="147"/>
      <c r="B11" s="149"/>
      <c r="C11" s="151"/>
      <c r="D11" s="14" t="s">
        <v>34</v>
      </c>
    </row>
    <row r="12" spans="1:7" ht="15.75" customHeight="1" x14ac:dyDescent="0.2">
      <c r="A12" s="15" t="s">
        <v>13</v>
      </c>
      <c r="B12" s="16" t="s">
        <v>14</v>
      </c>
      <c r="C12" s="16"/>
      <c r="D12" s="18"/>
      <c r="E12" s="11"/>
      <c r="F12" s="11"/>
      <c r="G12" s="11"/>
    </row>
    <row r="13" spans="1:7" ht="18" customHeight="1" x14ac:dyDescent="0.2">
      <c r="A13" s="19" t="s">
        <v>15</v>
      </c>
      <c r="B13" s="20" t="s">
        <v>16</v>
      </c>
      <c r="C13" s="21" t="s">
        <v>17</v>
      </c>
      <c r="D13" s="23">
        <v>2919.2190000000001</v>
      </c>
      <c r="E13" s="11"/>
      <c r="F13" s="11"/>
      <c r="G13" s="11"/>
    </row>
    <row r="14" spans="1:7" ht="30.75" customHeight="1" x14ac:dyDescent="0.2">
      <c r="A14" s="24" t="s">
        <v>18</v>
      </c>
      <c r="B14" s="25" t="s">
        <v>19</v>
      </c>
      <c r="C14" s="26" t="s">
        <v>17</v>
      </c>
      <c r="D14" s="28">
        <f>D13-D15</f>
        <v>1579.6045985915493</v>
      </c>
      <c r="E14" s="11"/>
      <c r="F14" s="11"/>
      <c r="G14" s="11"/>
    </row>
    <row r="15" spans="1:7" ht="31.5" customHeight="1" thickBot="1" x14ac:dyDescent="0.25">
      <c r="A15" s="30" t="s">
        <v>20</v>
      </c>
      <c r="B15" s="31" t="s">
        <v>21</v>
      </c>
      <c r="C15" s="32" t="s">
        <v>17</v>
      </c>
      <c r="D15" s="85">
        <f>D19</f>
        <v>1339.6144014084507</v>
      </c>
      <c r="E15" s="11"/>
      <c r="F15" s="11"/>
      <c r="G15" s="11"/>
    </row>
    <row r="16" spans="1:7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54" t="s">
        <v>22</v>
      </c>
      <c r="B17" s="155"/>
      <c r="C17" s="158" t="s">
        <v>9</v>
      </c>
      <c r="D17" s="86" t="s">
        <v>10</v>
      </c>
      <c r="E17" s="38"/>
      <c r="F17" s="11"/>
    </row>
    <row r="18" spans="1:7" ht="13.5" hidden="1" outlineLevel="1" thickBot="1" x14ac:dyDescent="0.25">
      <c r="A18" s="156"/>
      <c r="B18" s="157"/>
      <c r="C18" s="159"/>
      <c r="D18" s="87" t="s">
        <v>34</v>
      </c>
      <c r="E18" s="41"/>
      <c r="F18" s="11"/>
    </row>
    <row r="19" spans="1:7" ht="28.5" hidden="1" customHeight="1" outlineLevel="1" thickBot="1" x14ac:dyDescent="0.25">
      <c r="A19" s="162" t="s">
        <v>23</v>
      </c>
      <c r="B19" s="163"/>
      <c r="C19" s="42" t="s">
        <v>17</v>
      </c>
      <c r="D19" s="88">
        <f>D20+D22+D23+D21</f>
        <v>1339.6144014084507</v>
      </c>
      <c r="E19" s="45"/>
      <c r="F19" s="11"/>
    </row>
    <row r="20" spans="1:7" ht="26.25" hidden="1" customHeight="1" outlineLevel="1" x14ac:dyDescent="0.2">
      <c r="A20" s="164" t="s">
        <v>24</v>
      </c>
      <c r="B20" s="165"/>
      <c r="C20" s="46" t="s">
        <v>17</v>
      </c>
      <c r="D20" s="89">
        <v>1085.71</v>
      </c>
      <c r="E20" s="49"/>
      <c r="F20" s="11"/>
    </row>
    <row r="21" spans="1:7" ht="14.25" hidden="1" customHeight="1" outlineLevel="1" x14ac:dyDescent="0.2">
      <c r="A21" s="166" t="s">
        <v>25</v>
      </c>
      <c r="B21" s="167"/>
      <c r="C21" s="50" t="s">
        <v>17</v>
      </c>
      <c r="D21" s="90">
        <f>'1 ЦК'!D21</f>
        <v>22.31</v>
      </c>
      <c r="E21" s="49"/>
      <c r="F21" s="11"/>
    </row>
    <row r="22" spans="1:7" ht="27.75" hidden="1" customHeight="1" outlineLevel="1" x14ac:dyDescent="0.2">
      <c r="A22" s="166" t="s">
        <v>26</v>
      </c>
      <c r="B22" s="167"/>
      <c r="C22" s="50" t="s">
        <v>17</v>
      </c>
      <c r="D22" s="91">
        <f>'1 ЦК'!D22</f>
        <v>229.21440140845073</v>
      </c>
      <c r="E22" s="49"/>
      <c r="F22" s="59"/>
    </row>
    <row r="23" spans="1:7" ht="25.5" hidden="1" customHeight="1" outlineLevel="1" thickBot="1" x14ac:dyDescent="0.3">
      <c r="A23" s="168" t="s">
        <v>27</v>
      </c>
      <c r="B23" s="169"/>
      <c r="C23" s="55" t="s">
        <v>17</v>
      </c>
      <c r="D23" s="92">
        <f>'1 ЦК'!D23</f>
        <v>2.38</v>
      </c>
      <c r="E23" s="58"/>
      <c r="F23" s="11"/>
    </row>
    <row r="24" spans="1:7" ht="18.75" hidden="1" customHeight="1" collapsed="1" x14ac:dyDescent="0.25">
      <c r="A24" s="7"/>
      <c r="B24" s="8"/>
      <c r="C24" s="9"/>
      <c r="D24" s="58"/>
      <c r="E24" s="11"/>
      <c r="F24" s="11"/>
    </row>
    <row r="25" spans="1:7" ht="19.5" customHeight="1" thickBot="1" x14ac:dyDescent="0.25">
      <c r="A25" s="145" t="s">
        <v>28</v>
      </c>
      <c r="B25" s="145"/>
      <c r="C25" s="145"/>
      <c r="D25" s="145"/>
      <c r="E25" s="11"/>
      <c r="F25" s="11"/>
    </row>
    <row r="26" spans="1:7" ht="43.5" customHeight="1" x14ac:dyDescent="0.2">
      <c r="A26" s="146" t="s">
        <v>7</v>
      </c>
      <c r="B26" s="148" t="s">
        <v>8</v>
      </c>
      <c r="C26" s="150" t="s">
        <v>9</v>
      </c>
      <c r="D26" s="84" t="s">
        <v>10</v>
      </c>
      <c r="E26" s="11"/>
      <c r="F26" s="11"/>
    </row>
    <row r="27" spans="1:7" ht="14.25" customHeight="1" thickBot="1" x14ac:dyDescent="0.25">
      <c r="A27" s="147"/>
      <c r="B27" s="149"/>
      <c r="C27" s="151"/>
      <c r="D27" s="14" t="s">
        <v>35</v>
      </c>
    </row>
    <row r="28" spans="1:7" ht="15.75" customHeight="1" x14ac:dyDescent="0.2">
      <c r="A28" s="15" t="s">
        <v>13</v>
      </c>
      <c r="B28" s="16" t="s">
        <v>14</v>
      </c>
      <c r="C28" s="16"/>
      <c r="D28" s="18"/>
      <c r="E28" s="11"/>
      <c r="F28" s="11"/>
      <c r="G28" s="11"/>
    </row>
    <row r="29" spans="1:7" ht="18" customHeight="1" x14ac:dyDescent="0.2">
      <c r="A29" s="19" t="s">
        <v>15</v>
      </c>
      <c r="B29" s="20" t="s">
        <v>16</v>
      </c>
      <c r="C29" s="21" t="s">
        <v>17</v>
      </c>
      <c r="D29" s="23">
        <v>3968.3069999999998</v>
      </c>
      <c r="E29" s="11"/>
      <c r="F29" s="11"/>
      <c r="G29" s="11"/>
    </row>
    <row r="30" spans="1:7" ht="30.75" customHeight="1" x14ac:dyDescent="0.2">
      <c r="A30" s="24" t="s">
        <v>18</v>
      </c>
      <c r="B30" s="25" t="s">
        <v>19</v>
      </c>
      <c r="C30" s="26" t="s">
        <v>17</v>
      </c>
      <c r="D30" s="28">
        <f>D29-D31</f>
        <v>1791.9670000000001</v>
      </c>
      <c r="E30" s="11">
        <f>D30-'1 ЦК'!E32</f>
        <v>83.79300000000012</v>
      </c>
      <c r="F30" s="11"/>
      <c r="G30" s="11"/>
    </row>
    <row r="31" spans="1:7" ht="31.5" customHeight="1" thickBot="1" x14ac:dyDescent="0.25">
      <c r="A31" s="30" t="s">
        <v>20</v>
      </c>
      <c r="B31" s="31" t="s">
        <v>21</v>
      </c>
      <c r="C31" s="32" t="s">
        <v>17</v>
      </c>
      <c r="D31" s="85">
        <f>D35</f>
        <v>2176.3399999999997</v>
      </c>
      <c r="E31" s="11"/>
      <c r="F31" s="11"/>
      <c r="G31" s="11"/>
    </row>
    <row r="32" spans="1:7" hidden="1" x14ac:dyDescent="0.2">
      <c r="B32" s="36"/>
      <c r="C32" s="37"/>
      <c r="E32" s="11"/>
      <c r="F32" s="11"/>
      <c r="G32" s="11"/>
    </row>
    <row r="33" spans="1:6" ht="12.75" hidden="1" customHeight="1" outlineLevel="1" x14ac:dyDescent="0.2">
      <c r="A33" s="154" t="s">
        <v>22</v>
      </c>
      <c r="B33" s="155"/>
      <c r="C33" s="158" t="s">
        <v>9</v>
      </c>
      <c r="D33" s="86" t="s">
        <v>10</v>
      </c>
      <c r="E33" s="38"/>
      <c r="F33" s="11"/>
    </row>
    <row r="34" spans="1:6" ht="13.5" hidden="1" outlineLevel="1" thickBot="1" x14ac:dyDescent="0.25">
      <c r="A34" s="156"/>
      <c r="B34" s="157"/>
      <c r="C34" s="159"/>
      <c r="D34" s="87" t="s">
        <v>35</v>
      </c>
      <c r="E34" s="41"/>
      <c r="F34" s="11"/>
    </row>
    <row r="35" spans="1:6" ht="28.5" hidden="1" customHeight="1" outlineLevel="1" thickBot="1" x14ac:dyDescent="0.25">
      <c r="A35" s="162" t="s">
        <v>23</v>
      </c>
      <c r="B35" s="163"/>
      <c r="C35" s="42" t="s">
        <v>17</v>
      </c>
      <c r="D35" s="88">
        <f>D36+D38+D39+D37</f>
        <v>2176.3399999999997</v>
      </c>
      <c r="E35" s="45"/>
      <c r="F35" s="11"/>
    </row>
    <row r="36" spans="1:6" hidden="1" outlineLevel="1" x14ac:dyDescent="0.2">
      <c r="A36" s="164" t="s">
        <v>24</v>
      </c>
      <c r="B36" s="165"/>
      <c r="C36" s="46" t="s">
        <v>17</v>
      </c>
      <c r="D36" s="89">
        <v>1931.76</v>
      </c>
      <c r="E36" s="49"/>
      <c r="F36" s="11"/>
    </row>
    <row r="37" spans="1:6" hidden="1" outlineLevel="1" x14ac:dyDescent="0.2">
      <c r="A37" s="166" t="s">
        <v>25</v>
      </c>
      <c r="B37" s="167"/>
      <c r="C37" s="50" t="s">
        <v>17</v>
      </c>
      <c r="D37" s="90">
        <f>'1 ЦК'!D39</f>
        <v>22.31</v>
      </c>
      <c r="E37" s="49"/>
      <c r="F37" s="11"/>
    </row>
    <row r="38" spans="1:6" ht="27" hidden="1" customHeight="1" outlineLevel="1" x14ac:dyDescent="0.2">
      <c r="A38" s="166" t="s">
        <v>26</v>
      </c>
      <c r="B38" s="167"/>
      <c r="C38" s="50" t="s">
        <v>17</v>
      </c>
      <c r="D38" s="91">
        <v>219.73</v>
      </c>
      <c r="E38" s="49"/>
      <c r="F38" s="59"/>
    </row>
    <row r="39" spans="1:6" ht="25.5" hidden="1" customHeight="1" outlineLevel="1" thickBot="1" x14ac:dyDescent="0.3">
      <c r="A39" s="168" t="s">
        <v>27</v>
      </c>
      <c r="B39" s="169"/>
      <c r="C39" s="55" t="s">
        <v>17</v>
      </c>
      <c r="D39" s="92">
        <f>'1 ЦК'!D41:E41</f>
        <v>2.54</v>
      </c>
      <c r="E39" s="58"/>
      <c r="F39" s="11"/>
    </row>
    <row r="40" spans="1:6" ht="18.75" hidden="1" customHeight="1" collapsed="1" x14ac:dyDescent="0.25">
      <c r="A40" s="7"/>
      <c r="B40" s="8"/>
      <c r="C40" s="9"/>
      <c r="D40" s="58"/>
      <c r="E40" s="11"/>
      <c r="F40" s="11"/>
    </row>
    <row r="41" spans="1:6" ht="24.75" hidden="1" customHeight="1" x14ac:dyDescent="0.2">
      <c r="A41" s="7"/>
      <c r="B41" s="8"/>
      <c r="C41" s="9"/>
      <c r="D41" s="10"/>
      <c r="F41" s="11"/>
    </row>
    <row r="42" spans="1:6" ht="18" hidden="1" x14ac:dyDescent="0.25">
      <c r="E42" s="80"/>
    </row>
    <row r="43" spans="1:6" ht="18" hidden="1" customHeight="1" x14ac:dyDescent="0.2"/>
    <row r="44" spans="1:6" ht="15" hidden="1" x14ac:dyDescent="0.25">
      <c r="B44" s="36"/>
      <c r="C44" s="37"/>
      <c r="D44" s="58"/>
    </row>
    <row r="45" spans="1:6" ht="15" hidden="1" x14ac:dyDescent="0.25">
      <c r="B45" s="36"/>
      <c r="C45" s="37"/>
      <c r="D45" s="58"/>
    </row>
  </sheetData>
  <mergeCells count="27">
    <mergeCell ref="A33:B34"/>
    <mergeCell ref="C33:C34"/>
    <mergeCell ref="A35:B35"/>
    <mergeCell ref="A36:B36"/>
    <mergeCell ref="A37:B37"/>
    <mergeCell ref="A38:B38"/>
    <mergeCell ref="A39:B39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9:D9"/>
    <mergeCell ref="A2:D2"/>
    <mergeCell ref="A3:D3"/>
    <mergeCell ref="A4:D4"/>
    <mergeCell ref="A5:D6"/>
    <mergeCell ref="A7:D7"/>
  </mergeCells>
  <pageMargins left="1.2204724409448819" right="0.59055118110236227" top="0.39370078740157483" bottom="0.3937007874015748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view="pageBreakPreview" zoomScale="84" zoomScaleNormal="100" zoomScaleSheetLayoutView="84" workbookViewId="0">
      <selection activeCell="G1" sqref="G1:G1048576"/>
    </sheetView>
  </sheetViews>
  <sheetFormatPr defaultRowHeight="12.75" x14ac:dyDescent="0.2"/>
  <cols>
    <col min="1" max="1" width="8.7109375" style="35" customWidth="1"/>
    <col min="2" max="2" width="55.7109375" style="81" customWidth="1"/>
    <col min="3" max="3" width="15.7109375" style="82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customWidth="1"/>
    <col min="9" max="9" width="12.7109375" style="6" customWidth="1"/>
    <col min="10" max="10" width="12.140625" style="6" customWidth="1"/>
    <col min="11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42" t="s">
        <v>0</v>
      </c>
      <c r="B1" s="142"/>
      <c r="C1" s="142"/>
      <c r="D1" s="142"/>
      <c r="E1" s="142"/>
      <c r="F1" s="142"/>
    </row>
    <row r="2" spans="1:8" ht="18" x14ac:dyDescent="0.25">
      <c r="A2" s="142" t="s">
        <v>2</v>
      </c>
      <c r="B2" s="142"/>
      <c r="C2" s="142"/>
      <c r="D2" s="142"/>
      <c r="E2" s="142"/>
      <c r="F2" s="142"/>
    </row>
    <row r="3" spans="1:8" ht="18" x14ac:dyDescent="0.25">
      <c r="A3" s="142" t="s">
        <v>4</v>
      </c>
      <c r="B3" s="142"/>
      <c r="C3" s="142"/>
      <c r="D3" s="142"/>
      <c r="E3" s="142"/>
      <c r="F3" s="142"/>
    </row>
    <row r="4" spans="1:8" ht="9" customHeight="1" x14ac:dyDescent="0.2">
      <c r="A4" s="192" t="str">
        <f>'1 ЦК'!A5</f>
        <v>на территории Тюменской области, ХМАО и ЯНАО в декабре 2015 года (прогноз)</v>
      </c>
      <c r="B4" s="143"/>
      <c r="C4" s="143"/>
      <c r="D4" s="143"/>
      <c r="E4" s="143"/>
      <c r="F4" s="143"/>
    </row>
    <row r="5" spans="1:8" ht="19.5" customHeight="1" x14ac:dyDescent="0.2">
      <c r="A5" s="143"/>
      <c r="B5" s="143"/>
      <c r="C5" s="143"/>
      <c r="D5" s="143"/>
      <c r="E5" s="143"/>
      <c r="F5" s="143"/>
    </row>
    <row r="6" spans="1:8" ht="21" customHeight="1" x14ac:dyDescent="0.2">
      <c r="A6" s="193" t="s">
        <v>36</v>
      </c>
      <c r="B6" s="193"/>
      <c r="C6" s="193"/>
      <c r="D6" s="193"/>
      <c r="E6" s="193"/>
      <c r="F6" s="193"/>
    </row>
    <row r="7" spans="1:8" ht="15" customHeight="1" thickBot="1" x14ac:dyDescent="0.25"/>
    <row r="8" spans="1:8" ht="24.95" customHeight="1" x14ac:dyDescent="0.2">
      <c r="A8" s="194" t="s">
        <v>7</v>
      </c>
      <c r="B8" s="196" t="s">
        <v>37</v>
      </c>
      <c r="C8" s="198" t="s">
        <v>9</v>
      </c>
      <c r="D8" s="152" t="s">
        <v>10</v>
      </c>
      <c r="E8" s="200"/>
      <c r="F8" s="153"/>
    </row>
    <row r="9" spans="1:8" ht="24.95" customHeight="1" thickBot="1" x14ac:dyDescent="0.25">
      <c r="A9" s="195"/>
      <c r="B9" s="197"/>
      <c r="C9" s="199"/>
      <c r="D9" s="93" t="s">
        <v>34</v>
      </c>
      <c r="E9" s="93" t="s">
        <v>11</v>
      </c>
      <c r="F9" s="14" t="s">
        <v>12</v>
      </c>
    </row>
    <row r="10" spans="1:8" ht="15.75" customHeight="1" x14ac:dyDescent="0.2">
      <c r="A10" s="94" t="s">
        <v>13</v>
      </c>
      <c r="B10" s="95" t="s">
        <v>38</v>
      </c>
      <c r="C10" s="95"/>
      <c r="D10" s="96"/>
      <c r="E10" s="96"/>
      <c r="F10" s="97"/>
      <c r="G10" s="11"/>
      <c r="H10" s="11"/>
    </row>
    <row r="11" spans="1:8" ht="15.75" customHeight="1" x14ac:dyDescent="0.2">
      <c r="A11" s="98" t="s">
        <v>15</v>
      </c>
      <c r="B11" s="99" t="s">
        <v>39</v>
      </c>
      <c r="C11" s="100" t="s">
        <v>40</v>
      </c>
      <c r="D11" s="101">
        <v>415086.70600000001</v>
      </c>
      <c r="E11" s="102">
        <f>D11</f>
        <v>415086.70600000001</v>
      </c>
      <c r="F11" s="103">
        <f>E11</f>
        <v>415086.70600000001</v>
      </c>
      <c r="G11" s="11"/>
      <c r="H11" s="11"/>
    </row>
    <row r="12" spans="1:8" ht="15.75" customHeight="1" x14ac:dyDescent="0.2">
      <c r="A12" s="104" t="s">
        <v>18</v>
      </c>
      <c r="B12" s="105" t="s">
        <v>41</v>
      </c>
      <c r="C12" s="106" t="s">
        <v>40</v>
      </c>
      <c r="D12" s="107">
        <f>D11</f>
        <v>415086.70600000001</v>
      </c>
      <c r="E12" s="108">
        <f>E11</f>
        <v>415086.70600000001</v>
      </c>
      <c r="F12" s="109">
        <f>F11</f>
        <v>415086.70600000001</v>
      </c>
      <c r="G12" s="11"/>
      <c r="H12" s="11"/>
    </row>
    <row r="13" spans="1:8" ht="15.75" customHeight="1" x14ac:dyDescent="0.2">
      <c r="A13" s="98" t="s">
        <v>42</v>
      </c>
      <c r="B13" s="99" t="s">
        <v>16</v>
      </c>
      <c r="C13" s="100" t="s">
        <v>17</v>
      </c>
      <c r="D13" s="101">
        <v>1923.7059999999999</v>
      </c>
      <c r="E13" s="101">
        <v>2847.42</v>
      </c>
      <c r="F13" s="103">
        <v>2902.212</v>
      </c>
      <c r="G13" s="11"/>
      <c r="H13" s="11"/>
    </row>
    <row r="14" spans="1:8" ht="25.5" x14ac:dyDescent="0.2">
      <c r="A14" s="104" t="s">
        <v>43</v>
      </c>
      <c r="B14" s="105" t="s">
        <v>44</v>
      </c>
      <c r="C14" s="106" t="s">
        <v>17</v>
      </c>
      <c r="D14" s="107">
        <f>E14</f>
        <v>890.27417973614911</v>
      </c>
      <c r="E14" s="108">
        <f>E13-E15</f>
        <v>890.27417973614911</v>
      </c>
      <c r="F14" s="110">
        <f>E14</f>
        <v>890.27417973614911</v>
      </c>
      <c r="G14" s="11"/>
      <c r="H14" s="11"/>
    </row>
    <row r="15" spans="1:8" ht="28.5" customHeight="1" thickBot="1" x14ac:dyDescent="0.25">
      <c r="A15" s="111" t="s">
        <v>45</v>
      </c>
      <c r="B15" s="112" t="s">
        <v>21</v>
      </c>
      <c r="C15" s="113" t="s">
        <v>17</v>
      </c>
      <c r="D15" s="114">
        <f>D13-D14</f>
        <v>1033.4318202638508</v>
      </c>
      <c r="E15" s="115">
        <f>E21</f>
        <v>1957.145820263851</v>
      </c>
      <c r="F15" s="116">
        <f>F13-F14</f>
        <v>2011.9378202638509</v>
      </c>
      <c r="G15" s="11"/>
      <c r="H15" s="11"/>
    </row>
    <row r="16" spans="1:8" x14ac:dyDescent="0.2">
      <c r="A16" s="117"/>
      <c r="B16" s="118"/>
      <c r="C16" s="119"/>
      <c r="D16" s="120"/>
      <c r="E16" s="120"/>
      <c r="F16" s="11"/>
      <c r="G16" s="11"/>
      <c r="H16" s="11"/>
    </row>
    <row r="17" spans="1:8" ht="13.5" thickBot="1" x14ac:dyDescent="0.25">
      <c r="A17" s="121"/>
      <c r="B17" s="118"/>
      <c r="C17" s="9"/>
      <c r="D17" s="120"/>
      <c r="E17" s="120"/>
      <c r="F17" s="11"/>
      <c r="G17" s="11"/>
      <c r="H17" s="11"/>
    </row>
    <row r="18" spans="1:8" ht="47.25" customHeight="1" thickBot="1" x14ac:dyDescent="0.3">
      <c r="A18" s="201" t="s">
        <v>46</v>
      </c>
      <c r="B18" s="202"/>
      <c r="C18" s="202"/>
      <c r="D18" s="202"/>
      <c r="E18" s="202"/>
      <c r="F18" s="203"/>
      <c r="G18" s="11"/>
      <c r="H18" s="11"/>
    </row>
    <row r="19" spans="1:8" ht="12.75" customHeight="1" x14ac:dyDescent="0.2">
      <c r="A19" s="204" t="s">
        <v>47</v>
      </c>
      <c r="B19" s="205"/>
      <c r="C19" s="208" t="s">
        <v>9</v>
      </c>
      <c r="D19" s="210" t="s">
        <v>10</v>
      </c>
      <c r="E19" s="211"/>
      <c r="F19" s="212"/>
      <c r="G19" s="11"/>
      <c r="H19" s="11"/>
    </row>
    <row r="20" spans="1:8" ht="13.5" customHeight="1" thickBot="1" x14ac:dyDescent="0.25">
      <c r="A20" s="206"/>
      <c r="B20" s="207"/>
      <c r="C20" s="209"/>
      <c r="D20" s="122" t="s">
        <v>34</v>
      </c>
      <c r="E20" s="123" t="s">
        <v>11</v>
      </c>
      <c r="F20" s="124" t="s">
        <v>12</v>
      </c>
      <c r="G20" s="11"/>
      <c r="H20" s="11"/>
    </row>
    <row r="21" spans="1:8" ht="30.75" customHeight="1" x14ac:dyDescent="0.2">
      <c r="A21" s="213" t="s">
        <v>48</v>
      </c>
      <c r="B21" s="214"/>
      <c r="C21" s="125" t="s">
        <v>17</v>
      </c>
      <c r="D21" s="126">
        <f>D15</f>
        <v>1033.4318202638508</v>
      </c>
      <c r="E21" s="127">
        <f>E25+D26+D27</f>
        <v>1957.145820263851</v>
      </c>
      <c r="F21" s="128">
        <f>F15</f>
        <v>2011.9378202638509</v>
      </c>
      <c r="G21" s="11"/>
      <c r="H21" s="11"/>
    </row>
    <row r="22" spans="1:8" ht="30.75" customHeight="1" x14ac:dyDescent="0.2">
      <c r="A22" s="190" t="s">
        <v>49</v>
      </c>
      <c r="B22" s="191"/>
      <c r="C22" s="26"/>
      <c r="D22" s="129"/>
      <c r="E22" s="130"/>
      <c r="F22" s="131"/>
      <c r="G22" s="11"/>
      <c r="H22" s="11"/>
    </row>
    <row r="23" spans="1:8" ht="30.75" customHeight="1" x14ac:dyDescent="0.2">
      <c r="A23" s="215" t="s">
        <v>50</v>
      </c>
      <c r="B23" s="216"/>
      <c r="C23" s="26" t="s">
        <v>51</v>
      </c>
      <c r="D23" s="132">
        <v>745802.65</v>
      </c>
      <c r="E23" s="133">
        <v>1239433.22</v>
      </c>
      <c r="F23" s="134">
        <v>560559.29</v>
      </c>
      <c r="G23" s="217" t="s">
        <v>52</v>
      </c>
      <c r="H23" s="11"/>
    </row>
    <row r="24" spans="1:8" ht="30.75" customHeight="1" x14ac:dyDescent="0.2">
      <c r="A24" s="215" t="s">
        <v>53</v>
      </c>
      <c r="B24" s="216"/>
      <c r="C24" s="26" t="s">
        <v>17</v>
      </c>
      <c r="D24" s="132">
        <v>59.52</v>
      </c>
      <c r="E24" s="133">
        <v>190.63</v>
      </c>
      <c r="F24" s="134">
        <v>382.94</v>
      </c>
      <c r="G24" s="218"/>
      <c r="H24" s="11"/>
    </row>
    <row r="25" spans="1:8" ht="30.75" customHeight="1" x14ac:dyDescent="0.2">
      <c r="A25" s="190" t="s">
        <v>24</v>
      </c>
      <c r="B25" s="191"/>
      <c r="C25" s="135" t="s">
        <v>17</v>
      </c>
      <c r="D25" s="136">
        <f>'3 ЦК'!D20</f>
        <v>1085.71</v>
      </c>
      <c r="E25" s="137">
        <f>'1 ЦК'!D20</f>
        <v>1931.76</v>
      </c>
      <c r="F25" s="138">
        <f>'1 ЦК'!E20</f>
        <v>1986.5900000000001</v>
      </c>
      <c r="G25" s="219"/>
      <c r="H25" s="11"/>
    </row>
    <row r="26" spans="1:8" ht="30.75" customHeight="1" x14ac:dyDescent="0.2">
      <c r="A26" s="220" t="s">
        <v>54</v>
      </c>
      <c r="B26" s="221"/>
      <c r="C26" s="135" t="s">
        <v>17</v>
      </c>
      <c r="D26" s="222">
        <f>'1 ЦК'!D21</f>
        <v>22.31</v>
      </c>
      <c r="E26" s="223"/>
      <c r="F26" s="224"/>
      <c r="G26" s="11"/>
      <c r="H26" s="11"/>
    </row>
    <row r="27" spans="1:8" ht="30.75" customHeight="1" thickBot="1" x14ac:dyDescent="0.25">
      <c r="A27" s="225" t="s">
        <v>27</v>
      </c>
      <c r="B27" s="226"/>
      <c r="C27" s="139" t="s">
        <v>17</v>
      </c>
      <c r="D27" s="227">
        <v>3.0758202638509373</v>
      </c>
      <c r="E27" s="228"/>
      <c r="F27" s="229"/>
      <c r="G27" s="11"/>
      <c r="H27" s="11"/>
    </row>
    <row r="28" spans="1:8" ht="16.5" customHeight="1" x14ac:dyDescent="0.2">
      <c r="H28" s="140"/>
    </row>
  </sheetData>
  <mergeCells count="23">
    <mergeCell ref="A27:B27"/>
    <mergeCell ref="D27:F27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ЦК</vt:lpstr>
      <vt:lpstr>3 ЦК</vt:lpstr>
      <vt:lpstr>5 ЦК</vt:lpstr>
      <vt:lpstr>'1 ЦК'!Область_печати</vt:lpstr>
      <vt:lpstr>'3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cp:lastPrinted>2015-12-08T03:42:07Z</cp:lastPrinted>
  <dcterms:created xsi:type="dcterms:W3CDTF">2015-12-08T03:31:26Z</dcterms:created>
  <dcterms:modified xsi:type="dcterms:W3CDTF">2015-12-09T03:55:44Z</dcterms:modified>
</cp:coreProperties>
</file>