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05" windowWidth="12720" windowHeight="11070" tabRatio="761"/>
  </bookViews>
  <sheets>
    <sheet name="август (20г)" sheetId="29" r:id="rId1"/>
  </sheets>
  <definedNames>
    <definedName name="_xlnm.Print_Area" localSheetId="0">'август (20г)'!$A$1:$H$47</definedName>
  </definedNames>
  <calcPr calcId="145621"/>
</workbook>
</file>

<file path=xl/calcChain.xml><?xml version="1.0" encoding="utf-8"?>
<calcChain xmlns="http://schemas.openxmlformats.org/spreadsheetml/2006/main">
  <c r="G19" i="29" l="1"/>
  <c r="F19" i="29"/>
  <c r="G15" i="29"/>
  <c r="F15" i="29"/>
  <c r="D25" i="29" l="1"/>
  <c r="D21" i="29"/>
  <c r="H43" i="29" l="1"/>
  <c r="H42" i="29"/>
  <c r="H41" i="29"/>
  <c r="H40" i="29"/>
  <c r="H39" i="29"/>
  <c r="G38" i="29"/>
  <c r="F38" i="29"/>
  <c r="E38" i="29"/>
  <c r="D38" i="29"/>
  <c r="H37" i="29"/>
  <c r="H36" i="29"/>
  <c r="H35" i="29"/>
  <c r="H34" i="29"/>
  <c r="H33" i="29"/>
  <c r="G32" i="29"/>
  <c r="F32" i="29"/>
  <c r="E32" i="29"/>
  <c r="D32" i="29"/>
  <c r="H31" i="29"/>
  <c r="H30" i="29"/>
  <c r="H29" i="29"/>
  <c r="H28" i="29"/>
  <c r="H27" i="29"/>
  <c r="G26" i="29"/>
  <c r="F26" i="29"/>
  <c r="E26" i="29"/>
  <c r="D26" i="29"/>
  <c r="H26" i="29" s="1"/>
  <c r="D20" i="29"/>
  <c r="H24" i="29"/>
  <c r="H23" i="29"/>
  <c r="H22" i="29"/>
  <c r="H21" i="29"/>
  <c r="G20" i="29"/>
  <c r="F20" i="29"/>
  <c r="E20" i="29"/>
  <c r="H19" i="29"/>
  <c r="H18" i="29"/>
  <c r="H17" i="29"/>
  <c r="H16" i="29"/>
  <c r="G14" i="29"/>
  <c r="H15" i="29"/>
  <c r="E14" i="29"/>
  <c r="D14" i="29"/>
  <c r="H13" i="29"/>
  <c r="H12" i="29"/>
  <c r="H11" i="29"/>
  <c r="H10" i="29"/>
  <c r="H9" i="29"/>
  <c r="G8" i="29"/>
  <c r="F8" i="29"/>
  <c r="E8" i="29"/>
  <c r="D8" i="29"/>
  <c r="H8" i="29" s="1"/>
  <c r="G6" i="29"/>
  <c r="F6" i="29"/>
  <c r="E6" i="29"/>
  <c r="E5" i="29"/>
  <c r="G5" i="29" l="1"/>
  <c r="H32" i="29"/>
  <c r="H38" i="29"/>
  <c r="H20" i="29"/>
  <c r="D5" i="29"/>
  <c r="D6" i="29"/>
  <c r="H6" i="29" s="1"/>
  <c r="H25" i="29"/>
  <c r="F14" i="29"/>
  <c r="F5" i="29" s="1"/>
  <c r="H14" i="29" l="1"/>
  <c r="H5" i="29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<sst xmlns="http://schemas.openxmlformats.org/spreadsheetml/2006/main" count="59" uniqueCount="24">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</sst>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88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6" fontId="6" fillId="4" borderId="34" xfId="2" applyNumberFormat="1" applyFont="1" applyFill="1" applyBorder="1" applyAlignment="1">
      <alignment horizontal="center" vertical="center" wrapText="1"/>
    </xf>
    <xf numFmtId="169" fontId="6" fillId="3" borderId="17" xfId="3" applyNumberFormat="1" applyFont="1" applyFill="1" applyBorder="1" applyAlignment="1">
      <alignment horizontal="left" vertical="center" wrapText="1"/>
    </xf>
    <xf numFmtId="169" fontId="6" fillId="3" borderId="20" xfId="3" applyNumberFormat="1" applyFont="1" applyFill="1" applyBorder="1" applyAlignment="1">
      <alignment horizontal="left" vertical="center" wrapText="1"/>
    </xf>
    <xf numFmtId="167" fontId="6" fillId="5" borderId="22" xfId="1" applyNumberFormat="1" applyFont="1" applyFill="1" applyBorder="1" applyAlignment="1">
      <alignment horizontal="left" vertical="center" wrapText="1"/>
    </xf>
    <xf numFmtId="168" fontId="6" fillId="5" borderId="24" xfId="2" applyNumberFormat="1" applyFont="1" applyFill="1" applyBorder="1" applyAlignment="1">
      <alignment vertical="center" wrapText="1"/>
    </xf>
    <xf numFmtId="167" fontId="5" fillId="3" borderId="30" xfId="2" applyNumberFormat="1" applyFont="1" applyFill="1" applyBorder="1" applyAlignment="1">
      <alignment vertical="center" wrapText="1"/>
    </xf>
    <xf numFmtId="168" fontId="6" fillId="5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horizontal="center" vertical="center" wrapText="1"/>
    </xf>
    <xf numFmtId="168" fontId="5" fillId="3" borderId="26" xfId="2" applyNumberFormat="1" applyFont="1" applyFill="1" applyBorder="1" applyAlignment="1">
      <alignment vertical="center" wrapText="1"/>
    </xf>
    <xf numFmtId="168" fontId="6" fillId="5" borderId="20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8" fontId="5" fillId="3" borderId="20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165" fontId="6" fillId="4" borderId="3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view="pageBreakPreview" zoomScale="70" zoomScaleNormal="70" zoomScaleSheetLayoutView="70" workbookViewId="0">
      <selection activeCell="F58" sqref="F58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45.7109375" customWidth="1"/>
  </cols>
  <sheetData>
    <row r="1" spans="1:9" s="3" customFormat="1" ht="27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</row>
    <row r="2" spans="1:9" s="3" customFormat="1" ht="34.5" customHeight="1" thickBot="1" x14ac:dyDescent="0.3">
      <c r="A2" s="74"/>
      <c r="B2" s="74"/>
      <c r="C2" s="74"/>
      <c r="D2" s="74"/>
      <c r="E2" s="74"/>
      <c r="F2" s="74"/>
      <c r="G2" s="74"/>
      <c r="H2" s="74"/>
    </row>
    <row r="3" spans="1:9" s="3" customFormat="1" ht="24" customHeight="1" x14ac:dyDescent="0.25">
      <c r="A3" s="75" t="s">
        <v>1</v>
      </c>
      <c r="B3" s="77" t="s">
        <v>2</v>
      </c>
      <c r="C3" s="79" t="s">
        <v>3</v>
      </c>
      <c r="D3" s="87">
        <v>41487</v>
      </c>
      <c r="E3" s="81"/>
      <c r="F3" s="81"/>
      <c r="G3" s="81"/>
      <c r="H3" s="82"/>
    </row>
    <row r="4" spans="1:9" s="3" customFormat="1" ht="24" customHeight="1" thickBot="1" x14ac:dyDescent="0.3">
      <c r="A4" s="76"/>
      <c r="B4" s="78"/>
      <c r="C4" s="80"/>
      <c r="D4" s="39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9" ht="22.5" customHeight="1" x14ac:dyDescent="0.25">
      <c r="A5" s="71" t="s">
        <v>19</v>
      </c>
      <c r="B5" s="72"/>
      <c r="C5" s="6"/>
      <c r="D5" s="40">
        <f>D8+D14+D20+D26+D32+D38</f>
        <v>572099634</v>
      </c>
      <c r="E5" s="7">
        <f t="shared" ref="E5" si="0">E8+E14+E20</f>
        <v>0</v>
      </c>
      <c r="F5" s="7">
        <f>F8+F14+F20+F26+F32+F38</f>
        <v>5734312</v>
      </c>
      <c r="G5" s="7">
        <f>G8+G14+G20+G26+G32+G38</f>
        <v>698400</v>
      </c>
      <c r="H5" s="8">
        <f>D5+E5+F5+G5</f>
        <v>578532346</v>
      </c>
    </row>
    <row r="6" spans="1:9" ht="22.5" customHeight="1" x14ac:dyDescent="0.25">
      <c r="A6" s="66" t="s">
        <v>20</v>
      </c>
      <c r="B6" s="67"/>
      <c r="C6" s="9"/>
      <c r="D6" s="41">
        <f>D13+D19+D25+D31+D37+D43</f>
        <v>253228</v>
      </c>
      <c r="E6" s="10">
        <f t="shared" ref="E6" si="1">E13+E19+E25</f>
        <v>0</v>
      </c>
      <c r="F6" s="10">
        <f>F13+F19+F25+F31+F37+F43</f>
        <v>194849</v>
      </c>
      <c r="G6" s="10">
        <f>G13+G19+G25+G31+G37+G43</f>
        <v>260883</v>
      </c>
      <c r="H6" s="11">
        <f>D6+E6+F6+G6</f>
        <v>708960</v>
      </c>
    </row>
    <row r="7" spans="1:9" s="15" customFormat="1" ht="16.5" x14ac:dyDescent="0.25">
      <c r="A7" s="68"/>
      <c r="B7" s="69"/>
      <c r="C7" s="12"/>
      <c r="D7" s="42"/>
      <c r="E7" s="13"/>
      <c r="F7" s="13"/>
      <c r="G7" s="13"/>
      <c r="H7" s="14"/>
    </row>
    <row r="8" spans="1:9" s="15" customFormat="1" ht="16.5" x14ac:dyDescent="0.25">
      <c r="A8" s="16">
        <v>1</v>
      </c>
      <c r="B8" s="17" t="s">
        <v>9</v>
      </c>
      <c r="C8" s="62" t="s">
        <v>10</v>
      </c>
      <c r="D8" s="43">
        <f>SUM(D9:D13)</f>
        <v>0</v>
      </c>
      <c r="E8" s="18">
        <f t="shared" ref="E8:G8" si="2">SUM(E9:E13)</f>
        <v>0</v>
      </c>
      <c r="F8" s="18">
        <f t="shared" si="2"/>
        <v>29301</v>
      </c>
      <c r="G8" s="19">
        <f t="shared" si="2"/>
        <v>0</v>
      </c>
      <c r="H8" s="20">
        <f t="shared" ref="H8:H25" si="3">SUM(D8:G8)</f>
        <v>29301</v>
      </c>
    </row>
    <row r="9" spans="1:9" s="3" customFormat="1" ht="16.5" x14ac:dyDescent="0.25">
      <c r="A9" s="64" t="s">
        <v>11</v>
      </c>
      <c r="B9" s="21" t="s">
        <v>12</v>
      </c>
      <c r="C9" s="62"/>
      <c r="D9" s="44">
        <v>0</v>
      </c>
      <c r="E9" s="22">
        <v>0</v>
      </c>
      <c r="F9" s="23">
        <v>29301</v>
      </c>
      <c r="G9" s="24">
        <v>0</v>
      </c>
      <c r="H9" s="25">
        <f t="shared" si="3"/>
        <v>29301</v>
      </c>
    </row>
    <row r="10" spans="1:9" s="3" customFormat="1" ht="16.5" x14ac:dyDescent="0.25">
      <c r="A10" s="65"/>
      <c r="B10" s="21" t="s">
        <v>13</v>
      </c>
      <c r="C10" s="62"/>
      <c r="D10" s="44">
        <v>0</v>
      </c>
      <c r="E10" s="22">
        <v>0</v>
      </c>
      <c r="F10" s="22">
        <v>0</v>
      </c>
      <c r="G10" s="24">
        <v>0</v>
      </c>
      <c r="H10" s="25">
        <f t="shared" si="3"/>
        <v>0</v>
      </c>
    </row>
    <row r="11" spans="1:9" s="3" customFormat="1" ht="16.5" x14ac:dyDescent="0.25">
      <c r="A11" s="65"/>
      <c r="B11" s="21" t="s">
        <v>14</v>
      </c>
      <c r="C11" s="62"/>
      <c r="D11" s="44">
        <v>0</v>
      </c>
      <c r="E11" s="22">
        <v>0</v>
      </c>
      <c r="F11" s="22">
        <v>0</v>
      </c>
      <c r="G11" s="24">
        <v>0</v>
      </c>
      <c r="H11" s="25">
        <f t="shared" si="3"/>
        <v>0</v>
      </c>
    </row>
    <row r="12" spans="1:9" s="3" customFormat="1" ht="33" x14ac:dyDescent="0.25">
      <c r="A12" s="65"/>
      <c r="B12" s="21" t="s">
        <v>15</v>
      </c>
      <c r="C12" s="62"/>
      <c r="D12" s="44">
        <v>0</v>
      </c>
      <c r="E12" s="22">
        <v>0</v>
      </c>
      <c r="F12" s="22">
        <v>0</v>
      </c>
      <c r="G12" s="24">
        <v>0</v>
      </c>
      <c r="H12" s="25">
        <f t="shared" si="3"/>
        <v>0</v>
      </c>
    </row>
    <row r="13" spans="1:9" s="3" customFormat="1" ht="16.5" x14ac:dyDescent="0.25">
      <c r="A13" s="70"/>
      <c r="B13" s="21" t="s">
        <v>16</v>
      </c>
      <c r="C13" s="62"/>
      <c r="D13" s="44">
        <v>0</v>
      </c>
      <c r="E13" s="22">
        <v>0</v>
      </c>
      <c r="F13" s="22"/>
      <c r="G13" s="24">
        <v>0</v>
      </c>
      <c r="H13" s="26">
        <f t="shared" si="3"/>
        <v>0</v>
      </c>
    </row>
    <row r="14" spans="1:9" s="15" customFormat="1" ht="16.5" x14ac:dyDescent="0.25">
      <c r="A14" s="27">
        <v>2</v>
      </c>
      <c r="B14" s="28" t="s">
        <v>17</v>
      </c>
      <c r="C14" s="62" t="s">
        <v>10</v>
      </c>
      <c r="D14" s="45">
        <f>SUM(D15:D19)</f>
        <v>118350</v>
      </c>
      <c r="E14" s="29">
        <f t="shared" ref="E14:G14" si="4">SUM(E15:E19)</f>
        <v>0</v>
      </c>
      <c r="F14" s="29">
        <f t="shared" si="4"/>
        <v>5194325</v>
      </c>
      <c r="G14" s="29">
        <f t="shared" si="4"/>
        <v>651883</v>
      </c>
      <c r="H14" s="20">
        <f t="shared" si="3"/>
        <v>5964558</v>
      </c>
      <c r="I14" s="1"/>
    </row>
    <row r="15" spans="1:9" s="3" customFormat="1" ht="16.5" x14ac:dyDescent="0.25">
      <c r="A15" s="64" t="s">
        <v>11</v>
      </c>
      <c r="B15" s="21" t="s">
        <v>12</v>
      </c>
      <c r="C15" s="62"/>
      <c r="D15" s="46">
        <v>118350</v>
      </c>
      <c r="E15" s="23">
        <v>0</v>
      </c>
      <c r="F15" s="23">
        <f>4953663+31294+10278+4241</f>
        <v>4999476</v>
      </c>
      <c r="G15" s="23">
        <f>374340+6382+10278</f>
        <v>391000</v>
      </c>
      <c r="H15" s="30">
        <f t="shared" si="3"/>
        <v>5508826</v>
      </c>
      <c r="I15" s="1"/>
    </row>
    <row r="16" spans="1:9" s="3" customFormat="1" ht="16.5" x14ac:dyDescent="0.25">
      <c r="A16" s="65"/>
      <c r="B16" s="21" t="s">
        <v>13</v>
      </c>
      <c r="C16" s="62"/>
      <c r="D16" s="46">
        <v>0</v>
      </c>
      <c r="E16" s="23">
        <v>0</v>
      </c>
      <c r="F16" s="23">
        <v>0</v>
      </c>
      <c r="G16" s="23">
        <v>0</v>
      </c>
      <c r="H16" s="30">
        <f t="shared" si="3"/>
        <v>0</v>
      </c>
      <c r="I16" s="2"/>
    </row>
    <row r="17" spans="1:9" s="3" customFormat="1" ht="16.5" x14ac:dyDescent="0.25">
      <c r="A17" s="65"/>
      <c r="B17" s="21" t="s">
        <v>14</v>
      </c>
      <c r="C17" s="62"/>
      <c r="D17" s="46">
        <v>0</v>
      </c>
      <c r="E17" s="23">
        <v>0</v>
      </c>
      <c r="F17" s="23">
        <v>0</v>
      </c>
      <c r="G17" s="23">
        <v>0</v>
      </c>
      <c r="H17" s="30">
        <f t="shared" si="3"/>
        <v>0</v>
      </c>
      <c r="I17" s="1"/>
    </row>
    <row r="18" spans="1:9" s="3" customFormat="1" ht="33" x14ac:dyDescent="0.25">
      <c r="A18" s="65"/>
      <c r="B18" s="21" t="s">
        <v>15</v>
      </c>
      <c r="C18" s="62"/>
      <c r="D18" s="46">
        <v>0</v>
      </c>
      <c r="E18" s="23">
        <v>0</v>
      </c>
      <c r="F18" s="23">
        <v>0</v>
      </c>
      <c r="G18" s="23">
        <v>0</v>
      </c>
      <c r="H18" s="30">
        <f t="shared" si="3"/>
        <v>0</v>
      </c>
      <c r="I18" s="1"/>
    </row>
    <row r="19" spans="1:9" s="3" customFormat="1" ht="16.5" x14ac:dyDescent="0.25">
      <c r="A19" s="70"/>
      <c r="B19" s="21" t="s">
        <v>16</v>
      </c>
      <c r="C19" s="62"/>
      <c r="D19" s="46">
        <v>0</v>
      </c>
      <c r="E19" s="23">
        <v>0</v>
      </c>
      <c r="F19" s="23">
        <f>113728+40939+30525+9657</f>
        <v>194849</v>
      </c>
      <c r="G19" s="23">
        <f>71168+27649+115253+46813</f>
        <v>260883</v>
      </c>
      <c r="H19" s="30">
        <f t="shared" si="3"/>
        <v>455732</v>
      </c>
      <c r="I19" s="1"/>
    </row>
    <row r="20" spans="1:9" s="15" customFormat="1" ht="16.5" x14ac:dyDescent="0.25">
      <c r="A20" s="27">
        <v>3</v>
      </c>
      <c r="B20" s="28" t="s">
        <v>18</v>
      </c>
      <c r="C20" s="62" t="s">
        <v>10</v>
      </c>
      <c r="D20" s="45">
        <f>SUM(D21:D25)</f>
        <v>571385912</v>
      </c>
      <c r="E20" s="29">
        <f t="shared" ref="E20:G20" si="5">SUM(E21:E25)</f>
        <v>0</v>
      </c>
      <c r="F20" s="31">
        <f t="shared" si="5"/>
        <v>0</v>
      </c>
      <c r="G20" s="29">
        <f t="shared" si="5"/>
        <v>0</v>
      </c>
      <c r="H20" s="20">
        <f t="shared" si="3"/>
        <v>571385912</v>
      </c>
      <c r="I20" s="1"/>
    </row>
    <row r="21" spans="1:9" s="3" customFormat="1" ht="16.5" x14ac:dyDescent="0.25">
      <c r="A21" s="64" t="s">
        <v>11</v>
      </c>
      <c r="B21" s="21" t="s">
        <v>12</v>
      </c>
      <c r="C21" s="62"/>
      <c r="D21" s="46">
        <f>569705424+1427260</f>
        <v>571132684</v>
      </c>
      <c r="E21" s="32">
        <v>0</v>
      </c>
      <c r="F21" s="32">
        <v>0</v>
      </c>
      <c r="G21" s="32">
        <v>0</v>
      </c>
      <c r="H21" s="25">
        <f t="shared" si="3"/>
        <v>571132684</v>
      </c>
    </row>
    <row r="22" spans="1:9" s="3" customFormat="1" ht="16.5" x14ac:dyDescent="0.25">
      <c r="A22" s="65"/>
      <c r="B22" s="21" t="s">
        <v>13</v>
      </c>
      <c r="C22" s="62"/>
      <c r="D22" s="47">
        <v>0</v>
      </c>
      <c r="E22" s="32">
        <v>0</v>
      </c>
      <c r="F22" s="32">
        <v>0</v>
      </c>
      <c r="G22" s="32">
        <v>0</v>
      </c>
      <c r="H22" s="25">
        <f t="shared" si="3"/>
        <v>0</v>
      </c>
    </row>
    <row r="23" spans="1:9" s="3" customFormat="1" ht="16.5" x14ac:dyDescent="0.25">
      <c r="A23" s="65"/>
      <c r="B23" s="21" t="s">
        <v>14</v>
      </c>
      <c r="C23" s="62"/>
      <c r="D23" s="47">
        <v>0</v>
      </c>
      <c r="E23" s="32">
        <v>0</v>
      </c>
      <c r="F23" s="32">
        <v>0</v>
      </c>
      <c r="G23" s="32">
        <v>0</v>
      </c>
      <c r="H23" s="25">
        <f t="shared" si="3"/>
        <v>0</v>
      </c>
    </row>
    <row r="24" spans="1:9" s="3" customFormat="1" ht="33" x14ac:dyDescent="0.25">
      <c r="A24" s="65"/>
      <c r="B24" s="21" t="s">
        <v>15</v>
      </c>
      <c r="C24" s="62"/>
      <c r="D24" s="47">
        <v>0</v>
      </c>
      <c r="E24" s="32">
        <v>0</v>
      </c>
      <c r="F24" s="32">
        <v>0</v>
      </c>
      <c r="G24" s="32">
        <v>0</v>
      </c>
      <c r="H24" s="25">
        <f t="shared" si="3"/>
        <v>0</v>
      </c>
    </row>
    <row r="25" spans="1:9" s="3" customFormat="1" ht="16.5" x14ac:dyDescent="0.25">
      <c r="A25" s="65"/>
      <c r="B25" s="33" t="s">
        <v>16</v>
      </c>
      <c r="C25" s="84"/>
      <c r="D25" s="48">
        <f>189954+63274</f>
        <v>253228</v>
      </c>
      <c r="E25" s="34">
        <v>0</v>
      </c>
      <c r="F25" s="34">
        <v>0</v>
      </c>
      <c r="G25" s="34">
        <v>0</v>
      </c>
      <c r="H25" s="26">
        <f t="shared" si="3"/>
        <v>253228</v>
      </c>
    </row>
    <row r="26" spans="1:9" ht="16.5" x14ac:dyDescent="0.25">
      <c r="A26" s="56">
        <v>4</v>
      </c>
      <c r="B26" s="35" t="s">
        <v>21</v>
      </c>
      <c r="C26" s="62" t="s">
        <v>10</v>
      </c>
      <c r="D26" s="49">
        <f>SUM(D27:D31)</f>
        <v>595372</v>
      </c>
      <c r="E26" s="36">
        <f t="shared" ref="E26:G26" si="6">SUM(E27:E31)</f>
        <v>0</v>
      </c>
      <c r="F26" s="36">
        <f t="shared" si="6"/>
        <v>0</v>
      </c>
      <c r="G26" s="36">
        <f t="shared" si="6"/>
        <v>0</v>
      </c>
      <c r="H26" s="50">
        <f t="shared" ref="H26:H43" si="7">SUM(D26:G26)</f>
        <v>595372</v>
      </c>
    </row>
    <row r="27" spans="1:9" ht="16.5" x14ac:dyDescent="0.25">
      <c r="A27" s="83" t="s">
        <v>11</v>
      </c>
      <c r="B27" s="37" t="s">
        <v>12</v>
      </c>
      <c r="C27" s="62"/>
      <c r="D27" s="51">
        <v>595372</v>
      </c>
      <c r="E27" s="38">
        <v>0</v>
      </c>
      <c r="F27" s="38">
        <v>0</v>
      </c>
      <c r="G27" s="38">
        <v>0</v>
      </c>
      <c r="H27" s="52">
        <f t="shared" si="7"/>
        <v>595372</v>
      </c>
    </row>
    <row r="28" spans="1:9" ht="16.5" x14ac:dyDescent="0.25">
      <c r="A28" s="83"/>
      <c r="B28" s="37" t="s">
        <v>13</v>
      </c>
      <c r="C28" s="62"/>
      <c r="D28" s="51">
        <v>0</v>
      </c>
      <c r="E28" s="38">
        <v>0</v>
      </c>
      <c r="F28" s="38">
        <v>0</v>
      </c>
      <c r="G28" s="38">
        <v>0</v>
      </c>
      <c r="H28" s="52">
        <f t="shared" si="7"/>
        <v>0</v>
      </c>
    </row>
    <row r="29" spans="1:9" ht="16.5" x14ac:dyDescent="0.25">
      <c r="A29" s="83"/>
      <c r="B29" s="37" t="s">
        <v>14</v>
      </c>
      <c r="C29" s="62"/>
      <c r="D29" s="51">
        <v>0</v>
      </c>
      <c r="E29" s="38">
        <v>0</v>
      </c>
      <c r="F29" s="38">
        <v>0</v>
      </c>
      <c r="G29" s="38">
        <v>0</v>
      </c>
      <c r="H29" s="52">
        <f t="shared" si="7"/>
        <v>0</v>
      </c>
    </row>
    <row r="30" spans="1:9" ht="33" x14ac:dyDescent="0.25">
      <c r="A30" s="83"/>
      <c r="B30" s="37" t="s">
        <v>15</v>
      </c>
      <c r="C30" s="62"/>
      <c r="D30" s="51">
        <v>0</v>
      </c>
      <c r="E30" s="38">
        <v>0</v>
      </c>
      <c r="F30" s="38">
        <v>0</v>
      </c>
      <c r="G30" s="38">
        <v>0</v>
      </c>
      <c r="H30" s="52">
        <f t="shared" si="7"/>
        <v>0</v>
      </c>
    </row>
    <row r="31" spans="1:9" ht="16.5" x14ac:dyDescent="0.25">
      <c r="A31" s="83"/>
      <c r="B31" s="37" t="s">
        <v>16</v>
      </c>
      <c r="C31" s="62"/>
      <c r="D31" s="51">
        <v>0</v>
      </c>
      <c r="E31" s="38">
        <v>0</v>
      </c>
      <c r="F31" s="38">
        <v>0</v>
      </c>
      <c r="G31" s="38">
        <v>0</v>
      </c>
      <c r="H31" s="52">
        <f t="shared" si="7"/>
        <v>0</v>
      </c>
    </row>
    <row r="32" spans="1:9" ht="16.5" x14ac:dyDescent="0.25">
      <c r="A32" s="56">
        <v>5</v>
      </c>
      <c r="B32" s="35" t="s">
        <v>22</v>
      </c>
      <c r="C32" s="62" t="s">
        <v>10</v>
      </c>
      <c r="D32" s="49">
        <f>SUM(D33:D37)</f>
        <v>0</v>
      </c>
      <c r="E32" s="36">
        <f t="shared" ref="E32:G32" si="8">SUM(E33:E37)</f>
        <v>0</v>
      </c>
      <c r="F32" s="36">
        <f t="shared" si="8"/>
        <v>356731</v>
      </c>
      <c r="G32" s="36">
        <f t="shared" si="8"/>
        <v>31465</v>
      </c>
      <c r="H32" s="50">
        <f t="shared" si="7"/>
        <v>388196</v>
      </c>
    </row>
    <row r="33" spans="1:8" ht="16.5" x14ac:dyDescent="0.25">
      <c r="A33" s="83" t="s">
        <v>11</v>
      </c>
      <c r="B33" s="37" t="s">
        <v>12</v>
      </c>
      <c r="C33" s="62"/>
      <c r="D33" s="51">
        <v>0</v>
      </c>
      <c r="E33" s="38">
        <v>0</v>
      </c>
      <c r="F33" s="38">
        <v>356731</v>
      </c>
      <c r="G33" s="38">
        <v>31465</v>
      </c>
      <c r="H33" s="52">
        <f t="shared" si="7"/>
        <v>388196</v>
      </c>
    </row>
    <row r="34" spans="1:8" ht="16.5" x14ac:dyDescent="0.25">
      <c r="A34" s="83"/>
      <c r="B34" s="37" t="s">
        <v>13</v>
      </c>
      <c r="C34" s="62"/>
      <c r="D34" s="51">
        <v>0</v>
      </c>
      <c r="E34" s="38">
        <v>0</v>
      </c>
      <c r="F34" s="38">
        <v>0</v>
      </c>
      <c r="G34" s="38">
        <v>0</v>
      </c>
      <c r="H34" s="52">
        <f t="shared" si="7"/>
        <v>0</v>
      </c>
    </row>
    <row r="35" spans="1:8" ht="16.5" x14ac:dyDescent="0.25">
      <c r="A35" s="83"/>
      <c r="B35" s="37" t="s">
        <v>14</v>
      </c>
      <c r="C35" s="62"/>
      <c r="D35" s="51">
        <v>0</v>
      </c>
      <c r="E35" s="38">
        <v>0</v>
      </c>
      <c r="F35" s="38">
        <v>0</v>
      </c>
      <c r="G35" s="38">
        <v>0</v>
      </c>
      <c r="H35" s="52">
        <f t="shared" si="7"/>
        <v>0</v>
      </c>
    </row>
    <row r="36" spans="1:8" ht="33" x14ac:dyDescent="0.25">
      <c r="A36" s="83"/>
      <c r="B36" s="37" t="s">
        <v>15</v>
      </c>
      <c r="C36" s="62"/>
      <c r="D36" s="51">
        <v>0</v>
      </c>
      <c r="E36" s="38">
        <v>0</v>
      </c>
      <c r="F36" s="38">
        <v>0</v>
      </c>
      <c r="G36" s="38">
        <v>0</v>
      </c>
      <c r="H36" s="52">
        <f t="shared" si="7"/>
        <v>0</v>
      </c>
    </row>
    <row r="37" spans="1:8" ht="16.5" x14ac:dyDescent="0.25">
      <c r="A37" s="85"/>
      <c r="B37" s="58" t="s">
        <v>16</v>
      </c>
      <c r="C37" s="84"/>
      <c r="D37" s="59">
        <v>0</v>
      </c>
      <c r="E37" s="60">
        <v>0</v>
      </c>
      <c r="F37" s="60">
        <v>0</v>
      </c>
      <c r="G37" s="60">
        <v>0</v>
      </c>
      <c r="H37" s="61">
        <f t="shared" si="7"/>
        <v>0</v>
      </c>
    </row>
    <row r="38" spans="1:8" ht="33" x14ac:dyDescent="0.25">
      <c r="A38" s="56">
        <v>6</v>
      </c>
      <c r="B38" s="35" t="s">
        <v>23</v>
      </c>
      <c r="C38" s="62" t="s">
        <v>10</v>
      </c>
      <c r="D38" s="49">
        <f>SUM(D39:D43)</f>
        <v>0</v>
      </c>
      <c r="E38" s="36">
        <f t="shared" ref="E38:G38" si="9">SUM(E39:E43)</f>
        <v>0</v>
      </c>
      <c r="F38" s="36">
        <f t="shared" si="9"/>
        <v>153955</v>
      </c>
      <c r="G38" s="36">
        <f t="shared" si="9"/>
        <v>15052</v>
      </c>
      <c r="H38" s="50">
        <f t="shared" si="7"/>
        <v>169007</v>
      </c>
    </row>
    <row r="39" spans="1:8" ht="16.5" x14ac:dyDescent="0.25">
      <c r="A39" s="83" t="s">
        <v>11</v>
      </c>
      <c r="B39" s="37" t="s">
        <v>12</v>
      </c>
      <c r="C39" s="62"/>
      <c r="D39" s="51">
        <v>0</v>
      </c>
      <c r="E39" s="38">
        <v>0</v>
      </c>
      <c r="F39" s="38">
        <v>153955</v>
      </c>
      <c r="G39" s="38">
        <v>15052</v>
      </c>
      <c r="H39" s="52">
        <f t="shared" si="7"/>
        <v>169007</v>
      </c>
    </row>
    <row r="40" spans="1:8" ht="16.5" x14ac:dyDescent="0.25">
      <c r="A40" s="83"/>
      <c r="B40" s="37" t="s">
        <v>13</v>
      </c>
      <c r="C40" s="62"/>
      <c r="D40" s="51">
        <v>0</v>
      </c>
      <c r="E40" s="38">
        <v>0</v>
      </c>
      <c r="F40" s="38">
        <v>0</v>
      </c>
      <c r="G40" s="38">
        <v>0</v>
      </c>
      <c r="H40" s="52">
        <f t="shared" si="7"/>
        <v>0</v>
      </c>
    </row>
    <row r="41" spans="1:8" ht="16.5" x14ac:dyDescent="0.25">
      <c r="A41" s="83"/>
      <c r="B41" s="37" t="s">
        <v>14</v>
      </c>
      <c r="C41" s="62"/>
      <c r="D41" s="51">
        <v>0</v>
      </c>
      <c r="E41" s="38">
        <v>0</v>
      </c>
      <c r="F41" s="38">
        <v>0</v>
      </c>
      <c r="G41" s="38">
        <v>0</v>
      </c>
      <c r="H41" s="52">
        <f t="shared" si="7"/>
        <v>0</v>
      </c>
    </row>
    <row r="42" spans="1:8" ht="33" x14ac:dyDescent="0.25">
      <c r="A42" s="83"/>
      <c r="B42" s="37" t="s">
        <v>15</v>
      </c>
      <c r="C42" s="62"/>
      <c r="D42" s="51">
        <v>0</v>
      </c>
      <c r="E42" s="38">
        <v>0</v>
      </c>
      <c r="F42" s="38">
        <v>0</v>
      </c>
      <c r="G42" s="38">
        <v>0</v>
      </c>
      <c r="H42" s="52">
        <f t="shared" si="7"/>
        <v>0</v>
      </c>
    </row>
    <row r="43" spans="1:8" ht="17.25" thickBot="1" x14ac:dyDescent="0.3">
      <c r="A43" s="86"/>
      <c r="B43" s="57" t="s">
        <v>16</v>
      </c>
      <c r="C43" s="63"/>
      <c r="D43" s="53">
        <v>0</v>
      </c>
      <c r="E43" s="54">
        <v>0</v>
      </c>
      <c r="F43" s="54">
        <v>0</v>
      </c>
      <c r="G43" s="54">
        <v>0</v>
      </c>
      <c r="H43" s="55">
        <f t="shared" si="7"/>
        <v>0</v>
      </c>
    </row>
  </sheetData>
  <mergeCells count="20">
    <mergeCell ref="C38:C43"/>
    <mergeCell ref="A39:A43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 (20г)</vt:lpstr>
      <vt:lpstr>'август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2013-09-10T03:38:13Z</dcterms:modified>
</cp:coreProperties>
</file>