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1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ЦК'!$A$1:$F$28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E11" i="3" l="1"/>
  <c r="H2" i="3"/>
  <c r="H3" i="2"/>
  <c r="H2" i="2"/>
  <c r="A5" i="2" s="1"/>
  <c r="D39" i="2"/>
  <c r="D23" i="2"/>
  <c r="D26" i="3"/>
  <c r="F25" i="3"/>
  <c r="D38" i="1"/>
  <c r="D19" i="1"/>
  <c r="D15" i="1" s="1"/>
  <c r="A5" i="1"/>
  <c r="A4" i="3" s="1"/>
  <c r="D12" i="3" l="1"/>
  <c r="E19" i="1"/>
  <c r="E15" i="1" s="1"/>
  <c r="E25" i="3"/>
  <c r="E21" i="3" s="1"/>
  <c r="E15" i="3" s="1"/>
  <c r="E14" i="3" s="1"/>
  <c r="D14" i="1"/>
  <c r="E12" i="3"/>
  <c r="F11" i="3"/>
  <c r="F12" i="3" s="1"/>
  <c r="E14" i="1"/>
  <c r="G14" i="1" s="1"/>
  <c r="E38" i="1"/>
  <c r="D25" i="3"/>
  <c r="F19" i="1"/>
  <c r="F15" i="1" s="1"/>
  <c r="F14" i="1" s="1"/>
  <c r="D39" i="1"/>
  <c r="D37" i="2" s="1"/>
  <c r="D35" i="2" s="1"/>
  <c r="D31" i="2" s="1"/>
  <c r="D30" i="2" s="1"/>
  <c r="D21" i="2"/>
  <c r="D19" i="2" s="1"/>
  <c r="D15" i="2" s="1"/>
  <c r="D14" i="2" s="1"/>
  <c r="E37" i="1" l="1"/>
  <c r="E33" i="1" s="1"/>
  <c r="E32" i="1" s="1"/>
  <c r="D37" i="1"/>
  <c r="D33" i="1" s="1"/>
  <c r="D32" i="1" s="1"/>
  <c r="G32" i="1" s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<sst xmlns="http://schemas.openxmlformats.org/spreadsheetml/2006/main" count="189" uniqueCount="58">
  <si>
    <t>Нерегулируемые цены на электрическую энергию (мощность),</t>
  </si>
  <si>
    <t>на территории Тюменской области, ХМАО и ЯНАО в июле 2016 года (прогноз)</t>
  </si>
  <si>
    <t>поставляемую ООО "Сургутэнергосбыт"</t>
  </si>
  <si>
    <t xml:space="preserve">на территории Тюменской области, ХМАО и ЯНАО в июне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</si>
  <si>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</si>
  <si>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</si>
  <si>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</si>
  <si>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</si>
  <si>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</si>
  <si>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</si>
  <si>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</si>
  <si>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</si>
  <si>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</si>
  <si>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</si>
  <si>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</si>
  <si>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</si>
  <si>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</si>
  <si>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</si>
  <si>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</si>
  <si>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</si>
  <si>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</si>
  <si>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</si>
  <si>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</si>
  <si>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</si>
  <si>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</si>
  <si>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</si>
  <si>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</si>
  <si>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</si>
  <si>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</si>
  <si>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</si>
  <si>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</si>
  <si>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</si>
  <si>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</si>
  <si>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</si>
  <si>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</si>
  <si>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2. Третья ценовая категория</t>
  </si>
  <si>
    <t>ВН</t>
  </si>
  <si>
    <t>СН-2</t>
  </si>
  <si>
    <t>июнь 2016 года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</si>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</sst>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3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167" fontId="10" fillId="2" borderId="9" xfId="0" applyNumberFormat="1" applyFont="1" applyFill="1" applyBorder="1" applyAlignment="1">
      <alignment vertical="center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5" width="0" style="6" hidden="1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89" t="s">
        <v>0</v>
      </c>
      <c r="B2" s="189"/>
      <c r="C2" s="189"/>
      <c r="D2" s="189"/>
      <c r="E2" s="189"/>
      <c r="F2" s="189"/>
      <c r="G2" s="5"/>
      <c r="H2" s="6" t="s">
        <v>1</v>
      </c>
    </row>
    <row r="3" spans="1:9" ht="18" x14ac:dyDescent="0.25">
      <c r="A3" s="189" t="s">
        <v>2</v>
      </c>
      <c r="B3" s="189"/>
      <c r="C3" s="189"/>
      <c r="D3" s="189"/>
      <c r="E3" s="189"/>
      <c r="F3" s="189"/>
      <c r="G3" s="5"/>
      <c r="H3" s="6" t="s">
        <v>3</v>
      </c>
    </row>
    <row r="4" spans="1:9" ht="18" x14ac:dyDescent="0.25">
      <c r="A4" s="189" t="s">
        <v>4</v>
      </c>
      <c r="B4" s="189"/>
      <c r="C4" s="189"/>
      <c r="D4" s="189"/>
      <c r="E4" s="189"/>
      <c r="F4" s="189"/>
      <c r="G4" s="5"/>
    </row>
    <row r="5" spans="1:9" ht="9" customHeight="1" x14ac:dyDescent="0.2">
      <c r="A5" s="190" t="str">
        <f>H2</f>
        <v>на территории Тюменской области, ХМАО и ЯНАО в июле 2016 года (прогноз)</v>
      </c>
      <c r="B5" s="190"/>
      <c r="C5" s="190"/>
      <c r="D5" s="190"/>
      <c r="E5" s="190"/>
      <c r="F5" s="190"/>
      <c r="G5" s="5"/>
    </row>
    <row r="6" spans="1:9" ht="19.5" customHeight="1" x14ac:dyDescent="0.2">
      <c r="A6" s="190"/>
      <c r="B6" s="190"/>
      <c r="C6" s="190"/>
      <c r="D6" s="190"/>
      <c r="E6" s="190"/>
      <c r="F6" s="190"/>
      <c r="G6" s="5"/>
    </row>
    <row r="7" spans="1:9" ht="16.5" customHeight="1" x14ac:dyDescent="0.2">
      <c r="A7" s="191" t="s">
        <v>5</v>
      </c>
      <c r="B7" s="191"/>
      <c r="C7" s="191"/>
      <c r="D7" s="191"/>
      <c r="E7" s="191"/>
      <c r="F7" s="191"/>
      <c r="G7" s="191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88" t="s">
        <v>6</v>
      </c>
      <c r="B9" s="188"/>
      <c r="C9" s="188"/>
      <c r="D9" s="188"/>
      <c r="E9" s="188"/>
      <c r="F9" s="188"/>
      <c r="G9" s="12"/>
      <c r="H9" s="11"/>
      <c r="I9" s="11"/>
    </row>
    <row r="10" spans="1:9" ht="53.25" customHeight="1" x14ac:dyDescent="0.2">
      <c r="A10" s="146" t="s">
        <v>7</v>
      </c>
      <c r="B10" s="148" t="s">
        <v>8</v>
      </c>
      <c r="C10" s="150" t="s">
        <v>9</v>
      </c>
      <c r="D10" s="152" t="s">
        <v>10</v>
      </c>
      <c r="E10" s="171"/>
      <c r="F10" s="153"/>
      <c r="G10" s="11"/>
      <c r="H10" s="11"/>
    </row>
    <row r="11" spans="1:9" ht="14.25" customHeight="1" thickBot="1" x14ac:dyDescent="0.25">
      <c r="A11" s="147"/>
      <c r="B11" s="149"/>
      <c r="C11" s="151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3671.1669999999999</v>
      </c>
      <c r="E13" s="22">
        <v>3816.7239999999997</v>
      </c>
      <c r="F13" s="23">
        <v>3878.5830000000001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1629.5829999999996</v>
      </c>
      <c r="E14" s="27">
        <f>E13-E15</f>
        <v>1629.5825600935859</v>
      </c>
      <c r="F14" s="28">
        <f>F13-F15</f>
        <v>1629.5829999999996</v>
      </c>
      <c r="G14" s="29">
        <f>D14-E14</f>
        <v>4.3990641370328376E-4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2041.5840000000003</v>
      </c>
      <c r="E15" s="33">
        <f>E19</f>
        <v>2187.1414399064138</v>
      </c>
      <c r="F15" s="34">
        <f>F19</f>
        <v>2249.0000000000005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2" t="s">
        <v>23</v>
      </c>
      <c r="B17" s="173"/>
      <c r="C17" s="176" t="s">
        <v>9</v>
      </c>
      <c r="D17" s="38"/>
      <c r="E17" s="178" t="s">
        <v>10</v>
      </c>
      <c r="F17" s="179"/>
      <c r="G17" s="39"/>
      <c r="H17" s="11"/>
    </row>
    <row r="18" spans="1:9" ht="19.5" hidden="1" customHeight="1" outlineLevel="1" thickBot="1" x14ac:dyDescent="0.25">
      <c r="A18" s="174"/>
      <c r="B18" s="175"/>
      <c r="C18" s="177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0" t="s">
        <v>25</v>
      </c>
      <c r="B19" s="181"/>
      <c r="C19" s="43" t="s">
        <v>18</v>
      </c>
      <c r="D19" s="44">
        <f>D20+D21+D22+D23</f>
        <v>2041.5840000000003</v>
      </c>
      <c r="E19" s="44">
        <f>E20+D21+E22+D23</f>
        <v>2187.1414399064138</v>
      </c>
      <c r="F19" s="45">
        <f>F20+D21++D23+F22</f>
        <v>2249.0000000000005</v>
      </c>
      <c r="G19" s="46"/>
      <c r="H19" s="11"/>
    </row>
    <row r="20" spans="1:9" ht="26.25" hidden="1" customHeight="1" outlineLevel="1" x14ac:dyDescent="0.2">
      <c r="A20" s="182" t="s">
        <v>26</v>
      </c>
      <c r="B20" s="183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84" t="s">
        <v>27</v>
      </c>
      <c r="B21" s="185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84" t="s">
        <v>28</v>
      </c>
      <c r="B22" s="185"/>
      <c r="C22" s="51" t="s">
        <v>18</v>
      </c>
      <c r="D22" s="55">
        <v>234.13400000000001</v>
      </c>
      <c r="E22" s="56">
        <v>227.12143990641374</v>
      </c>
      <c r="F22" s="57">
        <v>234.15</v>
      </c>
      <c r="G22" s="50"/>
      <c r="H22" s="11"/>
    </row>
    <row r="23" spans="1:9" ht="25.5" hidden="1" customHeight="1" outlineLevel="1" thickBot="1" x14ac:dyDescent="0.3">
      <c r="A23" s="186" t="s">
        <v>29</v>
      </c>
      <c r="B23" s="187"/>
      <c r="C23" s="58" t="s">
        <v>18</v>
      </c>
      <c r="D23" s="59">
        <v>3.63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0" t="s">
        <v>30</v>
      </c>
      <c r="B26" s="170"/>
      <c r="C26" s="170"/>
      <c r="D26" s="170"/>
      <c r="E26" s="170"/>
      <c r="F26" s="170"/>
      <c r="G26" s="170"/>
    </row>
    <row r="27" spans="1:9" ht="8.25" customHeight="1" thickBot="1" x14ac:dyDescent="0.25">
      <c r="B27" s="36"/>
      <c r="C27" s="37"/>
    </row>
    <row r="28" spans="1:9" ht="48.75" customHeight="1" x14ac:dyDescent="0.2">
      <c r="A28" s="146" t="s">
        <v>7</v>
      </c>
      <c r="B28" s="148" t="s">
        <v>8</v>
      </c>
      <c r="C28" s="150" t="s">
        <v>9</v>
      </c>
      <c r="D28" s="152" t="s">
        <v>10</v>
      </c>
      <c r="E28" s="153"/>
    </row>
    <row r="29" spans="1:9" ht="16.5" customHeight="1" thickBot="1" x14ac:dyDescent="0.25">
      <c r="A29" s="147"/>
      <c r="B29" s="149"/>
      <c r="C29" s="151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3612.6819999999998</v>
      </c>
      <c r="E31" s="67">
        <v>3691.4560000000001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1380.3755244014128</v>
      </c>
      <c r="E32" s="69">
        <f>E31-E33</f>
        <v>1380.3759999999997</v>
      </c>
      <c r="F32" s="29"/>
      <c r="G32" s="29">
        <f>E32-D32</f>
        <v>4.7559858694512513E-4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2232.306475598587</v>
      </c>
      <c r="E33" s="71">
        <f>E37</f>
        <v>2311.0800000000004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54" t="s">
        <v>31</v>
      </c>
      <c r="B35" s="155"/>
      <c r="C35" s="158" t="s">
        <v>9</v>
      </c>
      <c r="D35" s="160" t="s">
        <v>10</v>
      </c>
      <c r="E35" s="161"/>
      <c r="F35" s="6"/>
    </row>
    <row r="36" spans="1:9" ht="15.75" hidden="1" outlineLevel="1" thickBot="1" x14ac:dyDescent="0.25">
      <c r="A36" s="156"/>
      <c r="B36" s="157"/>
      <c r="C36" s="159"/>
      <c r="D36" s="73" t="s">
        <v>12</v>
      </c>
      <c r="E36" s="74" t="s">
        <v>13</v>
      </c>
    </row>
    <row r="37" spans="1:9" ht="25.5" hidden="1" customHeight="1" outlineLevel="1" thickBot="1" x14ac:dyDescent="0.25">
      <c r="A37" s="162" t="s">
        <v>25</v>
      </c>
      <c r="B37" s="163"/>
      <c r="C37" s="75" t="s">
        <v>18</v>
      </c>
      <c r="D37" s="76">
        <f>(D38+D39+D40+D41)</f>
        <v>2232.306475598587</v>
      </c>
      <c r="E37" s="77">
        <f>E38+D39+E40+D41</f>
        <v>2311.0800000000004</v>
      </c>
      <c r="F37" s="29"/>
      <c r="G37" s="11"/>
    </row>
    <row r="38" spans="1:9" ht="26.25" hidden="1" customHeight="1" outlineLevel="1" x14ac:dyDescent="0.2">
      <c r="A38" s="164" t="s">
        <v>32</v>
      </c>
      <c r="B38" s="165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66" t="s">
        <v>33</v>
      </c>
      <c r="B39" s="167"/>
      <c r="C39" s="81" t="s">
        <v>18</v>
      </c>
      <c r="D39" s="168">
        <f>D21</f>
        <v>24.63</v>
      </c>
      <c r="E39" s="169"/>
      <c r="H39" s="29"/>
      <c r="I39" s="29"/>
    </row>
    <row r="40" spans="1:9" ht="21" hidden="1" customHeight="1" outlineLevel="1" x14ac:dyDescent="0.2">
      <c r="A40" s="166" t="s">
        <v>34</v>
      </c>
      <c r="B40" s="167"/>
      <c r="C40" s="81" t="s">
        <v>18</v>
      </c>
      <c r="D40" s="55">
        <v>272.59647559858689</v>
      </c>
      <c r="E40" s="57">
        <v>296.54000000000002</v>
      </c>
      <c r="F40" s="29"/>
      <c r="G40" s="29"/>
      <c r="H40" s="29"/>
    </row>
    <row r="41" spans="1:9" ht="22.5" hidden="1" customHeight="1" outlineLevel="1" thickBot="1" x14ac:dyDescent="0.25">
      <c r="A41" s="144" t="s">
        <v>29</v>
      </c>
      <c r="B41" s="145"/>
      <c r="C41" s="75" t="s">
        <v>18</v>
      </c>
      <c r="D41" s="82">
        <v>3.32</v>
      </c>
      <c r="E41" s="61"/>
      <c r="G41" s="83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topLeftCell="A10" zoomScale="86" zoomScaleNormal="100" zoomScaleSheetLayoutView="86" workbookViewId="0">
      <selection activeCell="A32" sqref="A32:XFD40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89" t="s">
        <v>0</v>
      </c>
      <c r="B2" s="189"/>
      <c r="C2" s="189"/>
      <c r="D2" s="189"/>
      <c r="H2" s="6" t="str">
        <f>'1 ЦК'!H2</f>
        <v>на территории Тюменской области, ХМАО и ЯНАО в июле 2016 года (прогноз)</v>
      </c>
    </row>
    <row r="3" spans="1:8" ht="18" x14ac:dyDescent="0.25">
      <c r="A3" s="189" t="s">
        <v>2</v>
      </c>
      <c r="B3" s="189"/>
      <c r="C3" s="189"/>
      <c r="D3" s="189"/>
      <c r="H3" s="6" t="str">
        <f>'1 ЦК'!H3</f>
        <v xml:space="preserve">на территории Тюменской области, ХМАО и ЯНАО в июне 2016 года (факт)                                                                                                                   </v>
      </c>
    </row>
    <row r="4" spans="1:8" ht="18" x14ac:dyDescent="0.25">
      <c r="A4" s="189" t="s">
        <v>4</v>
      </c>
      <c r="B4" s="189"/>
      <c r="C4" s="189"/>
      <c r="D4" s="189"/>
    </row>
    <row r="5" spans="1:8" ht="9" customHeight="1" x14ac:dyDescent="0.2">
      <c r="A5" s="190" t="str">
        <f>H2</f>
        <v>на территории Тюменской области, ХМАО и ЯНАО в июле 2016 года (прогноз)</v>
      </c>
      <c r="B5" s="190"/>
      <c r="C5" s="190"/>
      <c r="D5" s="190"/>
    </row>
    <row r="6" spans="1:8" s="86" customFormat="1" ht="30" customHeight="1" x14ac:dyDescent="0.25">
      <c r="A6" s="190"/>
      <c r="B6" s="190"/>
      <c r="C6" s="190"/>
      <c r="D6" s="190"/>
    </row>
    <row r="7" spans="1:8" ht="18.75" customHeight="1" x14ac:dyDescent="0.2">
      <c r="A7" s="191" t="s">
        <v>35</v>
      </c>
      <c r="B7" s="191"/>
      <c r="C7" s="191"/>
      <c r="D7" s="191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0" t="s">
        <v>6</v>
      </c>
      <c r="B9" s="170"/>
      <c r="C9" s="170"/>
      <c r="D9" s="170"/>
      <c r="E9" s="11"/>
      <c r="F9" s="11"/>
    </row>
    <row r="10" spans="1:8" ht="43.5" customHeight="1" x14ac:dyDescent="0.2">
      <c r="A10" s="146" t="s">
        <v>7</v>
      </c>
      <c r="B10" s="148" t="s">
        <v>8</v>
      </c>
      <c r="C10" s="150" t="s">
        <v>9</v>
      </c>
      <c r="D10" s="87" t="s">
        <v>10</v>
      </c>
      <c r="E10" s="11"/>
      <c r="F10" s="11"/>
    </row>
    <row r="11" spans="1:8" ht="14.25" customHeight="1" thickBot="1" x14ac:dyDescent="0.25">
      <c r="A11" s="147"/>
      <c r="B11" s="149"/>
      <c r="C11" s="151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3066.2460000000001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1821.1620733579628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1245.0839266420373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2" t="s">
        <v>23</v>
      </c>
      <c r="B17" s="173"/>
      <c r="C17" s="176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74"/>
      <c r="B18" s="175"/>
      <c r="C18" s="177"/>
      <c r="D18" s="90" t="s">
        <v>36</v>
      </c>
      <c r="E18" s="42"/>
      <c r="F18" s="11"/>
    </row>
    <row r="19" spans="1:7" ht="28.5" hidden="1" customHeight="1" outlineLevel="1" thickBot="1" x14ac:dyDescent="0.25">
      <c r="A19" s="180" t="s">
        <v>25</v>
      </c>
      <c r="B19" s="181"/>
      <c r="C19" s="43" t="s">
        <v>18</v>
      </c>
      <c r="D19" s="91">
        <f>D20+D22+D23+D21</f>
        <v>1245.0839266420373</v>
      </c>
      <c r="E19" s="46"/>
      <c r="F19" s="11"/>
    </row>
    <row r="20" spans="1:7" ht="26.25" hidden="1" customHeight="1" outlineLevel="1" x14ac:dyDescent="0.2">
      <c r="A20" s="182" t="s">
        <v>26</v>
      </c>
      <c r="B20" s="183"/>
      <c r="C20" s="47" t="s">
        <v>18</v>
      </c>
      <c r="D20" s="92">
        <v>1085.71</v>
      </c>
      <c r="E20" s="50"/>
      <c r="F20" s="11"/>
    </row>
    <row r="21" spans="1:7" ht="14.25" hidden="1" customHeight="1" outlineLevel="1" x14ac:dyDescent="0.2">
      <c r="A21" s="184" t="s">
        <v>27</v>
      </c>
      <c r="B21" s="185"/>
      <c r="C21" s="51" t="s">
        <v>18</v>
      </c>
      <c r="D21" s="93">
        <f>'1 ЦК'!D21</f>
        <v>24.63</v>
      </c>
      <c r="E21" s="50"/>
      <c r="F21" s="11"/>
    </row>
    <row r="22" spans="1:7" ht="27.75" hidden="1" customHeight="1" outlineLevel="1" x14ac:dyDescent="0.2">
      <c r="A22" s="184" t="s">
        <v>28</v>
      </c>
      <c r="B22" s="185"/>
      <c r="C22" s="51" t="s">
        <v>18</v>
      </c>
      <c r="D22" s="94">
        <v>131.11392664203717</v>
      </c>
      <c r="E22" s="50"/>
      <c r="F22" s="63"/>
    </row>
    <row r="23" spans="1:7" ht="25.5" hidden="1" customHeight="1" outlineLevel="1" thickBot="1" x14ac:dyDescent="0.3">
      <c r="A23" s="186" t="s">
        <v>29</v>
      </c>
      <c r="B23" s="187"/>
      <c r="C23" s="58" t="s">
        <v>18</v>
      </c>
      <c r="D23" s="95">
        <f>'1 ЦК'!D23</f>
        <v>3.63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70" t="s">
        <v>30</v>
      </c>
      <c r="B25" s="170"/>
      <c r="C25" s="170"/>
      <c r="D25" s="170"/>
      <c r="E25" s="11"/>
      <c r="F25" s="11"/>
    </row>
    <row r="26" spans="1:7" ht="43.5" customHeight="1" x14ac:dyDescent="0.2">
      <c r="A26" s="146" t="s">
        <v>7</v>
      </c>
      <c r="B26" s="148" t="s">
        <v>8</v>
      </c>
      <c r="C26" s="150" t="s">
        <v>9</v>
      </c>
      <c r="D26" s="87" t="s">
        <v>10</v>
      </c>
      <c r="E26" s="11"/>
      <c r="F26" s="11"/>
    </row>
    <row r="27" spans="1:7" ht="14.25" customHeight="1" thickBot="1" x14ac:dyDescent="0.25">
      <c r="A27" s="147"/>
      <c r="B27" s="149"/>
      <c r="C27" s="151"/>
      <c r="D27" s="14" t="s">
        <v>37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4229.875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2005.0430900754295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2224.8319099245705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2" t="s">
        <v>23</v>
      </c>
      <c r="B33" s="173"/>
      <c r="C33" s="176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74"/>
      <c r="B34" s="175"/>
      <c r="C34" s="177"/>
      <c r="D34" s="90" t="s">
        <v>37</v>
      </c>
      <c r="E34" s="42"/>
      <c r="F34" s="11"/>
    </row>
    <row r="35" spans="1:6" ht="28.5" hidden="1" customHeight="1" outlineLevel="1" thickBot="1" x14ac:dyDescent="0.25">
      <c r="A35" s="180" t="s">
        <v>25</v>
      </c>
      <c r="B35" s="181"/>
      <c r="C35" s="43" t="s">
        <v>18</v>
      </c>
      <c r="D35" s="91">
        <f>D36+D38+D39+D37</f>
        <v>2224.8319099245705</v>
      </c>
      <c r="E35" s="46"/>
      <c r="F35" s="11"/>
    </row>
    <row r="36" spans="1:6" hidden="1" outlineLevel="1" x14ac:dyDescent="0.2">
      <c r="A36" s="182" t="s">
        <v>26</v>
      </c>
      <c r="B36" s="183"/>
      <c r="C36" s="47" t="s">
        <v>18</v>
      </c>
      <c r="D36" s="92">
        <v>1931.76</v>
      </c>
      <c r="E36" s="50"/>
      <c r="F36" s="11"/>
    </row>
    <row r="37" spans="1:6" hidden="1" outlineLevel="1" x14ac:dyDescent="0.2">
      <c r="A37" s="184" t="s">
        <v>27</v>
      </c>
      <c r="B37" s="185"/>
      <c r="C37" s="51" t="s">
        <v>18</v>
      </c>
      <c r="D37" s="93">
        <f>'1 ЦК'!D39:E39</f>
        <v>24.63</v>
      </c>
      <c r="E37" s="50"/>
      <c r="F37" s="11"/>
    </row>
    <row r="38" spans="1:6" ht="27" hidden="1" customHeight="1" outlineLevel="1" x14ac:dyDescent="0.2">
      <c r="A38" s="192" t="s">
        <v>34</v>
      </c>
      <c r="B38" s="193"/>
      <c r="C38" s="51" t="s">
        <v>18</v>
      </c>
      <c r="D38" s="94">
        <v>265.12190992457033</v>
      </c>
      <c r="E38" s="50"/>
      <c r="F38" s="63"/>
    </row>
    <row r="39" spans="1:6" ht="25.5" hidden="1" customHeight="1" outlineLevel="1" thickBot="1" x14ac:dyDescent="0.3">
      <c r="A39" s="186" t="s">
        <v>29</v>
      </c>
      <c r="B39" s="187"/>
      <c r="C39" s="58" t="s">
        <v>18</v>
      </c>
      <c r="D39" s="95">
        <f>'1 ЦК'!D41:E41</f>
        <v>3.32</v>
      </c>
      <c r="E39" s="62"/>
      <c r="F39" s="11"/>
    </row>
    <row r="40" spans="1:6" hidden="1" collapsed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8:B38"/>
    <mergeCell ref="A39:B39"/>
    <mergeCell ref="A33:B34"/>
    <mergeCell ref="C33:C34"/>
    <mergeCell ref="A35:B35"/>
    <mergeCell ref="A36:B36"/>
    <mergeCell ref="A37:B3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84" zoomScaleNormal="100" zoomScaleSheetLayoutView="84" workbookViewId="0">
      <selection activeCell="A29" sqref="A29:XFD65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89" t="s">
        <v>0</v>
      </c>
      <c r="B1" s="189"/>
      <c r="C1" s="189"/>
      <c r="D1" s="189"/>
      <c r="E1" s="189"/>
      <c r="F1" s="189"/>
    </row>
    <row r="2" spans="1:8" ht="18" x14ac:dyDescent="0.25">
      <c r="A2" s="189" t="s">
        <v>2</v>
      </c>
      <c r="B2" s="189"/>
      <c r="C2" s="189"/>
      <c r="D2" s="189"/>
      <c r="E2" s="189"/>
      <c r="F2" s="189"/>
      <c r="H2" s="6" t="str">
        <f>'1 ЦК'!H2</f>
        <v>на территории Тюменской области, ХМАО и ЯНАО в июле 2016 года (прогноз)</v>
      </c>
    </row>
    <row r="3" spans="1:8" ht="18" x14ac:dyDescent="0.25">
      <c r="A3" s="189" t="s">
        <v>38</v>
      </c>
      <c r="B3" s="189"/>
      <c r="C3" s="189"/>
      <c r="D3" s="189"/>
      <c r="E3" s="189"/>
      <c r="F3" s="189"/>
    </row>
    <row r="4" spans="1:8" ht="9" customHeight="1" x14ac:dyDescent="0.2">
      <c r="A4" s="211" t="str">
        <f>'1 ЦК'!A5</f>
        <v>на территории Тюменской области, ХМАО и ЯНАО в июле 2016 года (прогноз)</v>
      </c>
      <c r="B4" s="190"/>
      <c r="C4" s="190"/>
      <c r="D4" s="190"/>
      <c r="E4" s="190"/>
      <c r="F4" s="190"/>
    </row>
    <row r="5" spans="1:8" ht="19.5" customHeight="1" x14ac:dyDescent="0.2">
      <c r="A5" s="190"/>
      <c r="B5" s="190"/>
      <c r="C5" s="190"/>
      <c r="D5" s="190"/>
      <c r="E5" s="190"/>
      <c r="F5" s="190"/>
    </row>
    <row r="6" spans="1:8" ht="21" customHeight="1" x14ac:dyDescent="0.2">
      <c r="A6" s="212" t="s">
        <v>39</v>
      </c>
      <c r="B6" s="212"/>
      <c r="C6" s="212"/>
      <c r="D6" s="212"/>
      <c r="E6" s="212"/>
      <c r="F6" s="212"/>
    </row>
    <row r="7" spans="1:8" ht="15" customHeight="1" thickBot="1" x14ac:dyDescent="0.25"/>
    <row r="8" spans="1:8" ht="24.95" customHeight="1" x14ac:dyDescent="0.2">
      <c r="A8" s="213" t="s">
        <v>7</v>
      </c>
      <c r="B8" s="215" t="s">
        <v>40</v>
      </c>
      <c r="C8" s="217" t="s">
        <v>9</v>
      </c>
      <c r="D8" s="152" t="s">
        <v>10</v>
      </c>
      <c r="E8" s="171"/>
      <c r="F8" s="153"/>
    </row>
    <row r="9" spans="1:8" ht="24.95" customHeight="1" thickBot="1" x14ac:dyDescent="0.25">
      <c r="A9" s="214"/>
      <c r="B9" s="216"/>
      <c r="C9" s="218"/>
      <c r="D9" s="96" t="s">
        <v>36</v>
      </c>
      <c r="E9" s="96" t="s">
        <v>12</v>
      </c>
      <c r="F9" s="14" t="s">
        <v>13</v>
      </c>
    </row>
    <row r="10" spans="1:8" ht="15.75" customHeight="1" x14ac:dyDescent="0.2">
      <c r="A10" s="97" t="s">
        <v>14</v>
      </c>
      <c r="B10" s="98" t="s">
        <v>41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16</v>
      </c>
      <c r="B11" s="102" t="s">
        <v>42</v>
      </c>
      <c r="C11" s="103" t="s">
        <v>43</v>
      </c>
      <c r="D11" s="104">
        <v>413934.98699999996</v>
      </c>
      <c r="E11" s="105">
        <f>D11</f>
        <v>413934.98699999996</v>
      </c>
      <c r="F11" s="106">
        <f>E11</f>
        <v>413934.98699999996</v>
      </c>
      <c r="G11" s="11"/>
      <c r="H11" s="11"/>
    </row>
    <row r="12" spans="1:8" ht="15.75" customHeight="1" x14ac:dyDescent="0.2">
      <c r="A12" s="107" t="s">
        <v>19</v>
      </c>
      <c r="B12" s="108" t="s">
        <v>44</v>
      </c>
      <c r="C12" s="109" t="s">
        <v>43</v>
      </c>
      <c r="D12" s="110">
        <f>D11</f>
        <v>413934.98699999996</v>
      </c>
      <c r="E12" s="111">
        <f>E11</f>
        <v>413934.98699999996</v>
      </c>
      <c r="F12" s="112">
        <f>F11</f>
        <v>413934.98699999996</v>
      </c>
      <c r="G12" s="11"/>
      <c r="H12" s="11"/>
    </row>
    <row r="13" spans="1:8" ht="15.75" customHeight="1" x14ac:dyDescent="0.2">
      <c r="A13" s="101" t="s">
        <v>45</v>
      </c>
      <c r="B13" s="102" t="s">
        <v>17</v>
      </c>
      <c r="C13" s="103" t="s">
        <v>18</v>
      </c>
      <c r="D13" s="104">
        <v>1833.576</v>
      </c>
      <c r="E13" s="104">
        <v>2770.15</v>
      </c>
      <c r="F13" s="106">
        <v>2824.6509999999998</v>
      </c>
      <c r="G13" s="11"/>
      <c r="H13" s="11"/>
    </row>
    <row r="14" spans="1:8" ht="25.5" x14ac:dyDescent="0.2">
      <c r="A14" s="107" t="s">
        <v>46</v>
      </c>
      <c r="B14" s="108" t="s">
        <v>47</v>
      </c>
      <c r="C14" s="109" t="s">
        <v>18</v>
      </c>
      <c r="D14" s="110">
        <f>E14</f>
        <v>810.66182435116002</v>
      </c>
      <c r="E14" s="111">
        <f>E13-E15</f>
        <v>810.66182435116002</v>
      </c>
      <c r="F14" s="113">
        <f>E14</f>
        <v>810.66182435116002</v>
      </c>
      <c r="G14" s="11"/>
      <c r="H14" s="11"/>
    </row>
    <row r="15" spans="1:8" ht="28.5" customHeight="1" thickBot="1" x14ac:dyDescent="0.25">
      <c r="A15" s="114" t="s">
        <v>48</v>
      </c>
      <c r="B15" s="115" t="s">
        <v>22</v>
      </c>
      <c r="C15" s="116" t="s">
        <v>18</v>
      </c>
      <c r="D15" s="117">
        <f>D13-D14</f>
        <v>1022.91417564884</v>
      </c>
      <c r="E15" s="118">
        <f>E21</f>
        <v>1959.4881756488401</v>
      </c>
      <c r="F15" s="119">
        <f>F13-F14</f>
        <v>2013.9891756488398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19" t="s">
        <v>49</v>
      </c>
      <c r="B18" s="220"/>
      <c r="C18" s="220"/>
      <c r="D18" s="220"/>
      <c r="E18" s="220"/>
      <c r="F18" s="221"/>
      <c r="G18" s="11"/>
      <c r="H18" s="11"/>
    </row>
    <row r="19" spans="1:8" ht="12.75" customHeight="1" x14ac:dyDescent="0.2">
      <c r="A19" s="222" t="s">
        <v>50</v>
      </c>
      <c r="B19" s="223"/>
      <c r="C19" s="226" t="s">
        <v>9</v>
      </c>
      <c r="D19" s="228" t="s">
        <v>10</v>
      </c>
      <c r="E19" s="229"/>
      <c r="F19" s="230"/>
      <c r="G19" s="11"/>
      <c r="H19" s="11"/>
    </row>
    <row r="20" spans="1:8" ht="13.5" customHeight="1" thickBot="1" x14ac:dyDescent="0.25">
      <c r="A20" s="224"/>
      <c r="B20" s="225"/>
      <c r="C20" s="227"/>
      <c r="D20" s="125" t="s">
        <v>36</v>
      </c>
      <c r="E20" s="126" t="s">
        <v>12</v>
      </c>
      <c r="F20" s="127" t="s">
        <v>13</v>
      </c>
      <c r="G20" s="11"/>
      <c r="H20" s="11"/>
    </row>
    <row r="21" spans="1:8" ht="30.75" customHeight="1" x14ac:dyDescent="0.2">
      <c r="A21" s="231" t="s">
        <v>51</v>
      </c>
      <c r="B21" s="232"/>
      <c r="C21" s="128" t="s">
        <v>18</v>
      </c>
      <c r="D21" s="129">
        <f>D15</f>
        <v>1022.91417564884</v>
      </c>
      <c r="E21" s="130">
        <f>E25+D26+D27</f>
        <v>1959.4881756488401</v>
      </c>
      <c r="F21" s="131">
        <f>F15</f>
        <v>2013.9891756488398</v>
      </c>
      <c r="G21" s="11"/>
      <c r="H21" s="11"/>
    </row>
    <row r="22" spans="1:8" ht="30.75" customHeight="1" x14ac:dyDescent="0.2">
      <c r="A22" s="204" t="s">
        <v>52</v>
      </c>
      <c r="B22" s="205"/>
      <c r="C22" s="26"/>
      <c r="D22" s="132"/>
      <c r="E22" s="133"/>
      <c r="F22" s="134"/>
      <c r="G22" s="11"/>
      <c r="H22" s="11"/>
    </row>
    <row r="23" spans="1:8" ht="30.75" customHeight="1" x14ac:dyDescent="0.2">
      <c r="A23" s="199" t="s">
        <v>53</v>
      </c>
      <c r="B23" s="200"/>
      <c r="C23" s="26" t="s">
        <v>54</v>
      </c>
      <c r="D23" s="135">
        <v>744311.06</v>
      </c>
      <c r="E23" s="136">
        <v>1237545.43</v>
      </c>
      <c r="F23" s="137">
        <v>513716.51</v>
      </c>
      <c r="G23" s="201" t="s">
        <v>55</v>
      </c>
      <c r="H23" s="11"/>
    </row>
    <row r="24" spans="1:8" ht="30.75" customHeight="1" x14ac:dyDescent="0.2">
      <c r="A24" s="199" t="s">
        <v>56</v>
      </c>
      <c r="B24" s="200"/>
      <c r="C24" s="26" t="s">
        <v>18</v>
      </c>
      <c r="D24" s="135">
        <v>59.42</v>
      </c>
      <c r="E24" s="136">
        <v>190.77</v>
      </c>
      <c r="F24" s="137">
        <v>382.94</v>
      </c>
      <c r="G24" s="202"/>
      <c r="H24" s="11"/>
    </row>
    <row r="25" spans="1:8" ht="30.75" customHeight="1" x14ac:dyDescent="0.2">
      <c r="A25" s="204" t="s">
        <v>26</v>
      </c>
      <c r="B25" s="205"/>
      <c r="C25" s="138" t="s">
        <v>18</v>
      </c>
      <c r="D25" s="139">
        <f>'3 ЦК'!D20</f>
        <v>1085.71</v>
      </c>
      <c r="E25" s="140">
        <f>'1 ЦК'!E20</f>
        <v>1931.76</v>
      </c>
      <c r="F25" s="141">
        <f>'1 ЦК'!F20</f>
        <v>1986.5900000000001</v>
      </c>
      <c r="G25" s="203"/>
      <c r="H25" s="11"/>
    </row>
    <row r="26" spans="1:8" ht="30.75" customHeight="1" x14ac:dyDescent="0.2">
      <c r="A26" s="206" t="s">
        <v>57</v>
      </c>
      <c r="B26" s="207"/>
      <c r="C26" s="138" t="s">
        <v>18</v>
      </c>
      <c r="D26" s="208">
        <f>'1 ЦК'!D21</f>
        <v>24.63</v>
      </c>
      <c r="E26" s="209"/>
      <c r="F26" s="210"/>
      <c r="G26" s="11"/>
      <c r="H26" s="11"/>
    </row>
    <row r="27" spans="1:8" ht="30.75" customHeight="1" thickBot="1" x14ac:dyDescent="0.25">
      <c r="A27" s="194" t="s">
        <v>29</v>
      </c>
      <c r="B27" s="195"/>
      <c r="C27" s="142" t="s">
        <v>18</v>
      </c>
      <c r="D27" s="196">
        <v>3.0981756488398933</v>
      </c>
      <c r="E27" s="197"/>
      <c r="F27" s="198"/>
      <c r="G27" s="11"/>
      <c r="H27" s="11"/>
    </row>
    <row r="28" spans="1:8" ht="16.5" customHeight="1" x14ac:dyDescent="0.2">
      <c r="H28" s="143"/>
    </row>
  </sheetData>
  <mergeCells count="23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7:B27"/>
    <mergeCell ref="D27:F27"/>
    <mergeCell ref="A23:B23"/>
    <mergeCell ref="G23:G25"/>
    <mergeCell ref="A24:B24"/>
    <mergeCell ref="A25:B25"/>
    <mergeCell ref="A26:B26"/>
    <mergeCell ref="D26:F26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2016-08-10T07:07:29Z</dcterms:created>
  <dcterms:modified xsi:type="dcterms:W3CDTF">2016-08-10T08:51:01Z</dcterms:modified>
</cp:coreProperties>
</file>