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65" windowWidth="24915" windowHeight="10995" activeTab="2"/>
  </bookViews>
  <sheets>
    <sheet name="1 ЦК" sheetId="1" r:id="rId1"/>
    <sheet name="3 ЦК" sheetId="2" r:id="rId2"/>
    <sheet name="3 ЦК (СЭС)" sheetId="5" r:id="rId3"/>
    <sheet name="5 ЦК" sheetId="3" r:id="rId4"/>
    <sheet name="Потери" sheetId="4" r:id="rId5"/>
  </sheets>
  <externalReferences>
    <externalReference r:id="rId6"/>
  </externalReferences>
  <definedNames>
    <definedName name="_fio1" localSheetId="2">#REF!</definedName>
    <definedName name="_fio1">#REF!</definedName>
    <definedName name="_fio2" localSheetId="2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2">#REF!</definedName>
    <definedName name="NAME_OC">#REF!</definedName>
    <definedName name="number_schet" localSheetId="2">#REF!</definedName>
    <definedName name="number_schet">#REF!</definedName>
    <definedName name="RANGE" localSheetId="2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2">#REF!</definedName>
    <definedName name="TM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ЦК'!$A$1:$E$65</definedName>
    <definedName name="_xlnm.Print_Area" localSheetId="2">'3 ЦК (СЭС)'!$A$1:$Y$50</definedName>
    <definedName name="_xlnm.Print_Area" localSheetId="3">'5 ЦК'!$A$1:$F$64</definedName>
    <definedName name="_xlnm.Print_Area" localSheetId="4">Потери!$A$1:$J$44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A5" i="1" l="1"/>
  <c r="A4" i="3" s="1"/>
  <c r="A44" i="4"/>
  <c r="A43" i="4"/>
  <c r="A64" i="3"/>
  <c r="A63" i="3"/>
  <c r="D26" i="3"/>
  <c r="J8" i="4" s="1"/>
  <c r="E14" i="3"/>
  <c r="D12" i="3"/>
  <c r="E11" i="3"/>
  <c r="E12" i="3" s="1"/>
  <c r="A63" i="2"/>
  <c r="A62" i="2"/>
  <c r="D23" i="2"/>
  <c r="D22" i="2"/>
  <c r="D39" i="1"/>
  <c r="F25" i="3"/>
  <c r="E25" i="3"/>
  <c r="E21" i="3" s="1"/>
  <c r="E15" i="3" s="1"/>
  <c r="E19" i="1"/>
  <c r="E15" i="1" s="1"/>
  <c r="E14" i="1" s="1"/>
  <c r="A5" i="2" l="1"/>
  <c r="D14" i="1"/>
  <c r="F14" i="1" s="1"/>
  <c r="J7" i="4"/>
  <c r="D15" i="3"/>
  <c r="D21" i="3" s="1"/>
  <c r="D14" i="3"/>
  <c r="F14" i="3"/>
  <c r="F15" i="3" s="1"/>
  <c r="F21" i="3" s="1"/>
  <c r="D19" i="1"/>
  <c r="D15" i="1" s="1"/>
  <c r="D38" i="1"/>
  <c r="D37" i="1" s="1"/>
  <c r="D33" i="1" s="1"/>
  <c r="D32" i="1" s="1"/>
  <c r="D21" i="2"/>
  <c r="D19" i="2" s="1"/>
  <c r="D15" i="2" s="1"/>
  <c r="D14" i="2" s="1"/>
  <c r="F11" i="3"/>
  <c r="F12" i="3" s="1"/>
  <c r="D25" i="3"/>
  <c r="E38" i="1"/>
  <c r="E37" i="1" s="1"/>
  <c r="E33" i="1" s="1"/>
  <c r="E32" i="1" s="1"/>
  <c r="F32" i="1" s="1"/>
</calcChain>
</file>

<file path=xl/sharedStrings.xml><?xml version="1.0" encoding="utf-8"?>
<sst xmlns="http://schemas.openxmlformats.org/spreadsheetml/2006/main" count="197" uniqueCount="77">
  <si>
    <t>Нерегулируемые цены на электрическую энергию (мощность),</t>
  </si>
  <si>
    <t>на территории Тюменской области, ХМАО и ЯНАО в августе 2015 года (прогноз)</t>
  </si>
  <si>
    <t>поставляемую ООО "Сургутэнергосбыт"</t>
  </si>
  <si>
    <t xml:space="preserve">на территории Тюменской области, ХМАО и ЯНАО в июле 2015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</si>
  <si>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</si>
  <si>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</si>
  <si>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</si>
  <si>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</si>
  <si>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</si>
  <si>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</si>
  <si>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</si>
  <si>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</si>
  <si>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</si>
  <si>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</si>
  <si>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</si>
  <si>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</si>
  <si>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</si>
  <si>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</si>
  <si>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</si>
  <si>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</si>
  <si>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</si>
  <si>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</si>
  <si>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</si>
  <si>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</si>
  <si>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</si>
  <si>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</si>
  <si>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</si>
  <si>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</si>
  <si>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</si>
  <si>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</si>
  <si>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</si>
  <si>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</si>
  <si>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ОАО «Тюменьэнергосбыт»</t>
  </si>
  <si>
    <t xml:space="preserve">Начальник </t>
  </si>
  <si>
    <t>планово-экономического отдела</t>
  </si>
  <si>
    <t>О.Ю.Стрельцова</t>
  </si>
  <si>
    <t>Рубан Е.Н.</t>
  </si>
  <si>
    <t>41 50 64</t>
  </si>
  <si>
    <t>2. Третья ценовая категория</t>
  </si>
  <si>
    <t>ВН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</si>
  <si>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</si>
  <si>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</si>
  <si>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</si>
  <si>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</si>
  <si>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</si>
  <si>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</si>
  <si>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</si>
  <si>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</si>
  <si>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</si>
  <si>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</si>
  <si>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</si>
  <si>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</si>
  <si>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</si>
  <si>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</si>
  <si>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</si>
  <si>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</si>
  <si>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</si>
  <si>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</si>
  <si>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</si>
  <si>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</si>
  <si>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r>
      <rPr>
        <b/>
        <sz val="12"/>
        <color indexed="10"/>
        <rFont val="Arial"/>
        <family val="2"/>
        <charset val="204"/>
      </rPr>
      <t>июль</t>
    </r>
    <r>
      <rPr>
        <b/>
        <sz val="12"/>
        <color indexed="8"/>
        <rFont val="Arial"/>
        <family val="2"/>
        <charset val="204"/>
      </rPr>
      <t xml:space="preserve"> 2015 года</t>
    </r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</si>
  <si>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</si>
  <si>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</si>
  <si>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</si>
  <si>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</si>
  <si>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</si>
  <si>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</si>
  <si>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 xml:space="preserve">0 %  -  доля покупки потерь по регулируемой цене (бета) 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</si>
  <si>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</si>
  <si>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</si>
  <si>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</si>
  <si>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</si>
  <si>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</si>
  <si>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</si>
  <si>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СН1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</si>
  <si>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</si>
  <si>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июле 2015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</si>
</sst>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6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color indexed="8"/>
      <name val="Verdana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3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6" fillId="0" borderId="0"/>
    <xf numFmtId="0" fontId="27" fillId="0" borderId="76" applyNumberFormat="0" applyFill="0" applyAlignment="0" applyProtection="0"/>
    <xf numFmtId="0" fontId="4" fillId="0" borderId="0"/>
    <xf numFmtId="0" fontId="4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28" fillId="0" borderId="0"/>
    <xf numFmtId="4" fontId="29" fillId="0" borderId="0">
      <alignment vertical="center"/>
    </xf>
    <xf numFmtId="0" fontId="30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4" fontId="29" fillId="0" borderId="0">
      <alignment vertical="center"/>
    </xf>
    <xf numFmtId="0" fontId="26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28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32" fillId="19" borderId="0" applyNumberFormat="0" applyBorder="0" applyAlignment="0" applyProtection="0"/>
    <xf numFmtId="10" fontId="32" fillId="20" borderId="15" applyNumberFormat="0" applyBorder="0" applyAlignment="0" applyProtection="0"/>
    <xf numFmtId="37" fontId="33" fillId="0" borderId="0"/>
    <xf numFmtId="37" fontId="33" fillId="0" borderId="0"/>
    <xf numFmtId="37" fontId="33" fillId="0" borderId="0"/>
    <xf numFmtId="0" fontId="4" fillId="0" borderId="0"/>
    <xf numFmtId="173" fontId="34" fillId="0" borderId="0"/>
    <xf numFmtId="1" fontId="4" fillId="0" borderId="0">
      <alignment horizontal="right"/>
    </xf>
    <xf numFmtId="0" fontId="26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24" borderId="0" applyNumberFormat="0" applyBorder="0" applyAlignment="0" applyProtection="0"/>
    <xf numFmtId="0" fontId="35" fillId="10" borderId="77" applyNumberFormat="0" applyAlignment="0" applyProtection="0"/>
    <xf numFmtId="0" fontId="36" fillId="25" borderId="78" applyNumberFormat="0" applyAlignment="0" applyProtection="0"/>
    <xf numFmtId="0" fontId="37" fillId="25" borderId="77" applyNumberFormat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7" fillId="0" borderId="79" applyNumberFormat="0" applyFill="0" applyAlignment="0" applyProtection="0"/>
    <xf numFmtId="0" fontId="40" fillId="7" borderId="0" applyNumberFormat="0" applyBorder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6" fillId="26" borderId="80" applyNumberFormat="0" applyFont="0" applyAlignment="0" applyProtection="0"/>
    <xf numFmtId="0" fontId="43" fillId="0" borderId="0"/>
    <xf numFmtId="0" fontId="44" fillId="0" borderId="81" applyNumberFormat="0" applyFill="0" applyAlignment="0" applyProtection="0"/>
    <xf numFmtId="0" fontId="45" fillId="6" borderId="0" applyNumberFormat="0" applyBorder="0" applyAlignment="0" applyProtection="0"/>
    <xf numFmtId="0" fontId="40" fillId="7" borderId="0" applyNumberFormat="0" applyBorder="0" applyAlignment="0" applyProtection="0"/>
    <xf numFmtId="0" fontId="46" fillId="27" borderId="82" applyNumberFormat="0" applyAlignment="0" applyProtection="0"/>
    <xf numFmtId="0" fontId="47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3" fillId="26" borderId="80" applyNumberFormat="0" applyFont="0" applyAlignment="0" applyProtection="0"/>
    <xf numFmtId="0" fontId="48" fillId="28" borderId="0" applyNumberFormat="0" applyBorder="0" applyAlignment="0" applyProtection="0"/>
    <xf numFmtId="0" fontId="43" fillId="0" borderId="0"/>
    <xf numFmtId="0" fontId="13" fillId="26" borderId="80" applyNumberFormat="0" applyFont="0" applyAlignment="0" applyProtection="0"/>
    <xf numFmtId="0" fontId="43" fillId="0" borderId="0"/>
    <xf numFmtId="0" fontId="43" fillId="0" borderId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4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4" fillId="0" borderId="81" applyNumberFormat="0" applyFill="0" applyAlignment="0" applyProtection="0"/>
    <xf numFmtId="0" fontId="4" fillId="0" borderId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50" fillId="0" borderId="83" applyNumberFormat="0" applyFill="0" applyAlignment="0" applyProtection="0"/>
    <xf numFmtId="0" fontId="51" fillId="0" borderId="84" applyNumberFormat="0" applyFill="0" applyAlignment="0" applyProtection="0"/>
    <xf numFmtId="0" fontId="52" fillId="0" borderId="85" applyNumberFormat="0" applyFill="0" applyAlignment="0" applyProtection="0"/>
    <xf numFmtId="0" fontId="52" fillId="0" borderId="0" applyNumberFormat="0" applyFill="0" applyBorder="0" applyAlignment="0" applyProtection="0"/>
    <xf numFmtId="0" fontId="27" fillId="0" borderId="76" applyNumberFormat="0" applyFill="0" applyAlignment="0" applyProtection="0"/>
    <xf numFmtId="0" fontId="49" fillId="27" borderId="82" applyNumberFormat="0" applyAlignment="0" applyProtection="0"/>
    <xf numFmtId="0" fontId="53" fillId="0" borderId="0" applyNumberFormat="0" applyFill="0" applyBorder="0" applyAlignment="0" applyProtection="0"/>
    <xf numFmtId="0" fontId="48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30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4" fillId="0" borderId="0"/>
    <xf numFmtId="0" fontId="6" fillId="0" borderId="0"/>
    <xf numFmtId="0" fontId="6" fillId="0" borderId="0" applyNumberFormat="0"/>
    <xf numFmtId="0" fontId="54" fillId="0" borderId="0"/>
    <xf numFmtId="0" fontId="5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30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6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" fillId="0" borderId="0"/>
    <xf numFmtId="0" fontId="28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2" fillId="0" borderId="0"/>
    <xf numFmtId="0" fontId="1" fillId="0" borderId="0"/>
    <xf numFmtId="0" fontId="6" fillId="0" borderId="0"/>
    <xf numFmtId="0" fontId="54" fillId="0" borderId="0"/>
    <xf numFmtId="0" fontId="1" fillId="0" borderId="0"/>
    <xf numFmtId="0" fontId="54" fillId="0" borderId="0"/>
    <xf numFmtId="0" fontId="6" fillId="0" borderId="0"/>
    <xf numFmtId="0" fontId="54" fillId="0" borderId="0"/>
    <xf numFmtId="0" fontId="6" fillId="0" borderId="0"/>
    <xf numFmtId="0" fontId="45" fillId="6" borderId="0" applyNumberFormat="0" applyBorder="0" applyAlignment="0" applyProtection="0"/>
    <xf numFmtId="0" fontId="42" fillId="0" borderId="0" applyNumberFormat="0" applyFill="0" applyBorder="0" applyAlignment="0" applyProtection="0"/>
    <xf numFmtId="0" fontId="4" fillId="26" borderId="80" applyNumberFormat="0" applyFont="0" applyAlignment="0" applyProtection="0"/>
    <xf numFmtId="0" fontId="6" fillId="26" borderId="80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6" fillId="0" borderId="0"/>
    <xf numFmtId="0" fontId="26" fillId="0" borderId="0"/>
    <xf numFmtId="0" fontId="6" fillId="0" borderId="0"/>
    <xf numFmtId="0" fontId="6" fillId="0" borderId="0"/>
    <xf numFmtId="0" fontId="28" fillId="0" borderId="0"/>
    <xf numFmtId="0" fontId="26" fillId="0" borderId="0"/>
    <xf numFmtId="0" fontId="28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7" fillId="17" borderId="0" applyNumberFormat="0" applyBorder="0" applyAlignment="0" applyProtection="0"/>
    <xf numFmtId="0" fontId="57" fillId="12" borderId="0" applyNumberFormat="0" applyBorder="0" applyAlignment="0" applyProtection="0"/>
    <xf numFmtId="0" fontId="57" fillId="28" borderId="0" applyNumberFormat="0" applyBorder="0" applyAlignment="0" applyProtection="0"/>
    <xf numFmtId="0" fontId="57" fillId="25" borderId="0" applyNumberFormat="0" applyBorder="0" applyAlignment="0" applyProtection="0"/>
    <xf numFmtId="0" fontId="57" fillId="17" borderId="0" applyNumberFormat="0" applyBorder="0" applyAlignment="0" applyProtection="0"/>
    <xf numFmtId="0" fontId="57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1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40" fillId="7" borderId="0" applyNumberFormat="0" applyBorder="0" applyAlignment="0" applyProtection="0"/>
    <xf numFmtId="0" fontId="27" fillId="0" borderId="76" applyNumberFormat="0" applyFill="0" applyAlignment="0" applyProtection="0"/>
    <xf numFmtId="0" fontId="31" fillId="21" borderId="0" applyNumberFormat="0" applyBorder="0" applyAlignment="0" applyProtection="0"/>
    <xf numFmtId="0" fontId="27" fillId="0" borderId="76" applyNumberFormat="0" applyFill="0" applyAlignment="0" applyProtection="0"/>
    <xf numFmtId="0" fontId="36" fillId="25" borderId="78" applyNumberFormat="0" applyAlignment="0" applyProtection="0"/>
    <xf numFmtId="0" fontId="4" fillId="0" borderId="0"/>
    <xf numFmtId="0" fontId="4" fillId="0" borderId="0"/>
    <xf numFmtId="0" fontId="45" fillId="6" borderId="0" applyNumberFormat="0" applyBorder="0" applyAlignment="0" applyProtection="0"/>
    <xf numFmtId="0" fontId="31" fillId="22" borderId="0" applyNumberFormat="0" applyBorder="0" applyAlignment="0" applyProtection="0"/>
    <xf numFmtId="0" fontId="40" fillId="7" borderId="0" applyNumberFormat="0" applyBorder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13" fillId="26" borderId="80" applyNumberFormat="0" applyFont="0" applyAlignment="0" applyProtection="0"/>
    <xf numFmtId="0" fontId="6" fillId="0" borderId="0"/>
    <xf numFmtId="0" fontId="6" fillId="26" borderId="80" applyNumberFormat="0" applyFont="0" applyAlignment="0" applyProtection="0"/>
    <xf numFmtId="0" fontId="52" fillId="0" borderId="85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4" fillId="0" borderId="81" applyNumberFormat="0" applyFill="0" applyAlignment="0" applyProtection="0"/>
    <xf numFmtId="0" fontId="44" fillId="0" borderId="81" applyNumberFormat="0" applyFill="0" applyAlignment="0" applyProtection="0"/>
    <xf numFmtId="0" fontId="49" fillId="27" borderId="82" applyNumberFormat="0" applyAlignment="0" applyProtection="0"/>
    <xf numFmtId="0" fontId="49" fillId="27" borderId="82" applyNumberFormat="0" applyAlignment="0" applyProtection="0"/>
    <xf numFmtId="0" fontId="41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1" fillId="0" borderId="0" applyNumberFormat="0" applyFill="0" applyBorder="0" applyAlignment="0" applyProtection="0"/>
    <xf numFmtId="0" fontId="48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7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4" fillId="0" borderId="81" applyNumberFormat="0" applyFill="0" applyAlignment="0" applyProtection="0"/>
    <xf numFmtId="0" fontId="46" fillId="27" borderId="82" applyNumberFormat="0" applyAlignment="0" applyProtection="0"/>
    <xf numFmtId="0" fontId="41" fillId="0" borderId="0" applyNumberForma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8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8" fillId="0" borderId="0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165" fontId="5" fillId="2" borderId="29" xfId="1" applyNumberFormat="1" applyFont="1" applyFill="1" applyBorder="1" applyAlignment="1">
      <alignment horizontal="center"/>
    </xf>
    <xf numFmtId="165" fontId="5" fillId="2" borderId="30" xfId="1" applyNumberFormat="1" applyFont="1" applyFill="1" applyBorder="1"/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1" xfId="1" applyNumberFormat="1" applyFont="1" applyFill="1" applyBorder="1" applyAlignment="1">
      <alignment vertical="center"/>
    </xf>
    <xf numFmtId="167" fontId="5" fillId="2" borderId="32" xfId="1" applyNumberFormat="1" applyFont="1" applyFill="1" applyBorder="1" applyAlignment="1">
      <alignment vertical="center"/>
    </xf>
    <xf numFmtId="167" fontId="9" fillId="3" borderId="31" xfId="0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0" fontId="4" fillId="2" borderId="34" xfId="0" applyFont="1" applyFill="1" applyBorder="1" applyAlignment="1">
      <alignment horizontal="center" vertical="center"/>
    </xf>
    <xf numFmtId="167" fontId="10" fillId="2" borderId="8" xfId="0" applyNumberFormat="1" applyFont="1" applyFill="1" applyBorder="1" applyAlignment="1">
      <alignment vertical="center"/>
    </xf>
    <xf numFmtId="167" fontId="10" fillId="2" borderId="35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11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4" xfId="0" applyNumberFormat="1" applyFont="1" applyFill="1" applyBorder="1" applyAlignment="1">
      <alignment horizontal="center" vertical="center"/>
    </xf>
    <xf numFmtId="166" fontId="11" fillId="0" borderId="9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 wrapText="1"/>
    </xf>
    <xf numFmtId="165" fontId="5" fillId="2" borderId="34" xfId="1" applyNumberFormat="1" applyFont="1" applyFill="1" applyBorder="1" applyAlignment="1">
      <alignment horizontal="center" vertical="center"/>
    </xf>
    <xf numFmtId="165" fontId="5" fillId="2" borderId="9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6" xfId="0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/>
    </xf>
    <xf numFmtId="0" fontId="5" fillId="2" borderId="36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9" xfId="1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/>
    </xf>
    <xf numFmtId="0" fontId="7" fillId="0" borderId="34" xfId="0" applyFont="1" applyFill="1" applyBorder="1" applyAlignment="1">
      <alignment horizontal="center" vertical="center"/>
    </xf>
    <xf numFmtId="49" fontId="5" fillId="0" borderId="39" xfId="0" applyNumberFormat="1" applyFont="1" applyFill="1" applyBorder="1" applyAlignment="1">
      <alignment horizontal="center" vertical="center"/>
    </xf>
    <xf numFmtId="49" fontId="5" fillId="0" borderId="40" xfId="0" applyNumberFormat="1" applyFont="1" applyFill="1" applyBorder="1" applyAlignment="1">
      <alignment vertical="center" wrapText="1"/>
    </xf>
    <xf numFmtId="165" fontId="5" fillId="0" borderId="40" xfId="0" applyNumberFormat="1" applyFont="1" applyFill="1" applyBorder="1" applyAlignment="1">
      <alignment vertical="center" wrapText="1"/>
    </xf>
    <xf numFmtId="165" fontId="4" fillId="0" borderId="41" xfId="0" applyNumberFormat="1" applyFont="1" applyFill="1" applyBorder="1" applyAlignment="1">
      <alignment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horizontal="left" vertical="center"/>
    </xf>
    <xf numFmtId="0" fontId="5" fillId="0" borderId="43" xfId="0" applyFont="1" applyFill="1" applyBorder="1" applyAlignment="1">
      <alignment horizontal="center" vertical="center"/>
    </xf>
    <xf numFmtId="165" fontId="5" fillId="0" borderId="43" xfId="1" applyNumberFormat="1" applyFont="1" applyFill="1" applyBorder="1" applyAlignment="1">
      <alignment horizontal="center" vertical="center"/>
    </xf>
    <xf numFmtId="165" fontId="5" fillId="0" borderId="44" xfId="1" applyNumberFormat="1" applyFont="1" applyFill="1" applyBorder="1" applyAlignment="1">
      <alignment horizontal="center" vertical="center"/>
    </xf>
    <xf numFmtId="165" fontId="5" fillId="0" borderId="45" xfId="1" applyNumberFormat="1" applyFont="1" applyFill="1" applyBorder="1" applyAlignment="1">
      <alignment horizontal="center" vertical="center"/>
    </xf>
    <xf numFmtId="49" fontId="4" fillId="0" borderId="46" xfId="0" applyNumberFormat="1" applyFont="1" applyFill="1" applyBorder="1" applyAlignment="1">
      <alignment horizontal="center" vertical="center"/>
    </xf>
    <xf numFmtId="49" fontId="4" fillId="0" borderId="47" xfId="0" applyNumberFormat="1" applyFont="1" applyFill="1" applyBorder="1" applyAlignment="1">
      <alignment horizontal="left" vertical="center" wrapText="1"/>
    </xf>
    <xf numFmtId="0" fontId="4" fillId="0" borderId="47" xfId="0" applyFont="1" applyFill="1" applyBorder="1" applyAlignment="1">
      <alignment horizontal="center" vertical="center"/>
    </xf>
    <xf numFmtId="165" fontId="4" fillId="0" borderId="47" xfId="1" applyNumberFormat="1" applyFont="1" applyFill="1" applyBorder="1" applyAlignment="1">
      <alignment horizontal="center" vertical="center"/>
    </xf>
    <xf numFmtId="165" fontId="4" fillId="0" borderId="48" xfId="1" applyNumberFormat="1" applyFont="1" applyFill="1" applyBorder="1" applyAlignment="1">
      <alignment horizontal="center" vertical="center"/>
    </xf>
    <xf numFmtId="165" fontId="4" fillId="0" borderId="49" xfId="1" applyNumberFormat="1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1" xfId="0" applyFont="1" applyFill="1" applyBorder="1" applyAlignment="1">
      <alignment horizontal="center" vertical="center"/>
    </xf>
    <xf numFmtId="0" fontId="5" fillId="0" borderId="62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4" fillId="0" borderId="38" xfId="0" applyFont="1" applyFill="1" applyBorder="1" applyAlignment="1">
      <alignment horizontal="center" vertical="center"/>
    </xf>
    <xf numFmtId="165" fontId="5" fillId="4" borderId="38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6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1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4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49" fontId="2" fillId="0" borderId="0" xfId="0" applyNumberFormat="1" applyFont="1" applyFill="1" applyBorder="1" applyAlignment="1">
      <alignment horizontal="right" wrapText="1"/>
    </xf>
    <xf numFmtId="0" fontId="17" fillId="0" borderId="0" xfId="0" applyFont="1" applyFill="1" applyAlignment="1">
      <alignment horizontal="center" vertical="center"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71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166" fontId="22" fillId="0" borderId="73" xfId="4" applyNumberFormat="1" applyFont="1" applyFill="1" applyBorder="1" applyAlignment="1">
      <alignment horizontal="center" vertical="center"/>
    </xf>
    <xf numFmtId="0" fontId="21" fillId="0" borderId="39" xfId="0" applyFont="1" applyFill="1" applyBorder="1" applyAlignment="1">
      <alignment horizontal="left" vertical="center" wrapText="1"/>
    </xf>
    <xf numFmtId="0" fontId="21" fillId="0" borderId="25" xfId="0" applyFont="1" applyFill="1" applyBorder="1" applyAlignment="1">
      <alignment horizontal="left" vertical="center" wrapText="1"/>
    </xf>
    <xf numFmtId="166" fontId="22" fillId="0" borderId="75" xfId="4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vertical="center"/>
    </xf>
    <xf numFmtId="0" fontId="21" fillId="0" borderId="0" xfId="0" applyFont="1" applyFill="1"/>
    <xf numFmtId="0" fontId="21" fillId="0" borderId="0" xfId="0" applyFont="1" applyFill="1" applyBorder="1"/>
    <xf numFmtId="49" fontId="3" fillId="0" borderId="0" xfId="0" applyNumberFormat="1" applyFont="1" applyFill="1" applyBorder="1" applyAlignment="1">
      <alignment wrapText="1"/>
    </xf>
    <xf numFmtId="0" fontId="25" fillId="0" borderId="0" xfId="0" applyFont="1"/>
    <xf numFmtId="164" fontId="2" fillId="0" borderId="0" xfId="115" applyNumberFormat="1" applyFont="1" applyFill="1"/>
    <xf numFmtId="49" fontId="2" fillId="0" borderId="0" xfId="115" applyNumberFormat="1" applyFont="1" applyFill="1"/>
    <xf numFmtId="0" fontId="2" fillId="0" borderId="0" xfId="115" applyFont="1" applyFill="1" applyAlignment="1">
      <alignment horizontal="center"/>
    </xf>
    <xf numFmtId="0" fontId="2" fillId="0" borderId="0" xfId="115" applyFont="1" applyFill="1"/>
    <xf numFmtId="0" fontId="3" fillId="0" borderId="0" xfId="115" applyFont="1" applyFill="1"/>
    <xf numFmtId="0" fontId="4" fillId="0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60" fillId="4" borderId="87" xfId="115" applyFont="1" applyFill="1" applyBorder="1" applyAlignment="1">
      <alignment horizontal="center" wrapText="1"/>
    </xf>
    <xf numFmtId="1" fontId="60" fillId="4" borderId="87" xfId="115" applyNumberFormat="1" applyFont="1" applyFill="1" applyBorder="1" applyAlignment="1">
      <alignment horizontal="center" wrapText="1"/>
    </xf>
    <xf numFmtId="0" fontId="60" fillId="4" borderId="87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60" fillId="4" borderId="0" xfId="115" applyFont="1" applyFill="1" applyBorder="1" applyAlignment="1">
      <alignment horizontal="center" vertical="top" wrapText="1"/>
    </xf>
    <xf numFmtId="4" fontId="60" fillId="4" borderId="0" xfId="1" applyNumberFormat="1" applyFont="1" applyFill="1" applyBorder="1" applyAlignment="1">
      <alignment horizontal="center" vertical="center" wrapText="1"/>
    </xf>
    <xf numFmtId="0" fontId="59" fillId="4" borderId="0" xfId="115" applyFont="1" applyFill="1"/>
    <xf numFmtId="0" fontId="4" fillId="4" borderId="0" xfId="115" applyFont="1" applyFill="1"/>
    <xf numFmtId="0" fontId="62" fillId="4" borderId="0" xfId="115" applyFont="1" applyFill="1"/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49" fontId="5" fillId="2" borderId="27" xfId="0" applyNumberFormat="1" applyFont="1" applyFill="1" applyBorder="1" applyAlignment="1">
      <alignment horizontal="left" wrapText="1"/>
    </xf>
    <xf numFmtId="0" fontId="4" fillId="2" borderId="28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3" xfId="0" applyNumberFormat="1" applyFont="1" applyFill="1" applyBorder="1" applyAlignment="1">
      <alignment horizontal="left" wrapText="1"/>
    </xf>
    <xf numFmtId="49" fontId="4" fillId="2" borderId="34" xfId="0" applyNumberFormat="1" applyFont="1" applyFill="1" applyBorder="1" applyAlignment="1">
      <alignment horizontal="left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5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wrapText="1"/>
    </xf>
    <xf numFmtId="164" fontId="12" fillId="2" borderId="6" xfId="0" applyNumberFormat="1" applyFont="1" applyFill="1" applyBorder="1" applyAlignment="1">
      <alignment horizontal="left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1" xfId="0" applyNumberFormat="1" applyFont="1" applyFill="1" applyBorder="1" applyAlignment="1">
      <alignment horizontal="center" vertical="center"/>
    </xf>
    <xf numFmtId="167" fontId="5" fillId="2" borderId="32" xfId="0" applyNumberFormat="1" applyFont="1" applyFill="1" applyBorder="1" applyAlignment="1">
      <alignment horizontal="center" vertical="center"/>
    </xf>
    <xf numFmtId="49" fontId="11" fillId="2" borderId="33" xfId="0" applyNumberFormat="1" applyFont="1" applyFill="1" applyBorder="1" applyAlignment="1">
      <alignment horizontal="left" wrapText="1"/>
    </xf>
    <xf numFmtId="49" fontId="11" fillId="2" borderId="34" xfId="0" applyNumberFormat="1" applyFont="1" applyFill="1" applyBorder="1" applyAlignment="1">
      <alignment horizontal="left" wrapText="1"/>
    </xf>
    <xf numFmtId="167" fontId="10" fillId="2" borderId="8" xfId="0" applyNumberFormat="1" applyFont="1" applyFill="1" applyBorder="1" applyAlignment="1">
      <alignment horizontal="center" vertical="center"/>
    </xf>
    <xf numFmtId="167" fontId="10" fillId="2" borderId="3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right" wrapText="1"/>
    </xf>
    <xf numFmtId="49" fontId="2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60" fillId="4" borderId="62" xfId="115" applyNumberFormat="1" applyFont="1" applyFill="1" applyBorder="1" applyAlignment="1">
      <alignment horizontal="center" vertical="center" wrapText="1"/>
    </xf>
    <xf numFmtId="49" fontId="60" fillId="4" borderId="88" xfId="115" applyNumberFormat="1" applyFont="1" applyFill="1" applyBorder="1" applyAlignment="1">
      <alignment horizontal="center" vertical="center" wrapText="1"/>
    </xf>
    <xf numFmtId="49" fontId="60" fillId="4" borderId="67" xfId="115" applyNumberFormat="1" applyFont="1" applyFill="1" applyBorder="1" applyAlignment="1">
      <alignment horizontal="center" vertical="center" wrapText="1"/>
    </xf>
    <xf numFmtId="49" fontId="60" fillId="4" borderId="19" xfId="115" applyNumberFormat="1" applyFont="1" applyFill="1" applyBorder="1" applyAlignment="1">
      <alignment horizontal="center" vertical="center" wrapText="1"/>
    </xf>
    <xf numFmtId="49" fontId="60" fillId="4" borderId="40" xfId="115" applyNumberFormat="1" applyFont="1" applyFill="1" applyBorder="1" applyAlignment="1">
      <alignment horizontal="center" vertical="center" wrapText="1"/>
    </xf>
    <xf numFmtId="49" fontId="60" fillId="4" borderId="68" xfId="115" applyNumberFormat="1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 wrapText="1"/>
    </xf>
    <xf numFmtId="0" fontId="60" fillId="4" borderId="15" xfId="115" applyFont="1" applyFill="1" applyBorder="1" applyAlignment="1">
      <alignment horizontal="center" vertic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9" fillId="4" borderId="86" xfId="115" applyFont="1" applyFill="1" applyBorder="1" applyAlignment="1">
      <alignment horizontal="left" vertical="center" wrapText="1"/>
    </xf>
    <xf numFmtId="0" fontId="60" fillId="4" borderId="87" xfId="115" applyFont="1" applyFill="1" applyBorder="1" applyAlignment="1">
      <alignment horizontal="center" wrapText="1"/>
    </xf>
    <xf numFmtId="0" fontId="61" fillId="4" borderId="87" xfId="115" applyFont="1" applyFill="1" applyBorder="1" applyAlignment="1">
      <alignment horizontal="center" vertical="top" wrapText="1"/>
    </xf>
    <xf numFmtId="0" fontId="59" fillId="4" borderId="40" xfId="115" applyFont="1" applyFill="1" applyBorder="1" applyAlignment="1">
      <alignment horizontal="left" vertical="center" wrapText="1"/>
    </xf>
    <xf numFmtId="165" fontId="59" fillId="4" borderId="40" xfId="1" applyNumberFormat="1" applyFont="1" applyFill="1" applyBorder="1" applyAlignment="1">
      <alignment horizontal="center" vertical="center" wrapText="1"/>
    </xf>
    <xf numFmtId="49" fontId="60" fillId="4" borderId="31" xfId="115" applyNumberFormat="1" applyFont="1" applyFill="1" applyBorder="1" applyAlignment="1">
      <alignment horizontal="left" wrapText="1"/>
    </xf>
    <xf numFmtId="49" fontId="60" fillId="4" borderId="69" xfId="115" applyNumberFormat="1" applyFont="1" applyFill="1" applyBorder="1" applyAlignment="1">
      <alignment horizontal="left" wrapText="1"/>
    </xf>
    <xf numFmtId="49" fontId="60" fillId="4" borderId="66" xfId="115" applyNumberFormat="1" applyFont="1" applyFill="1" applyBorder="1" applyAlignment="1">
      <alignment horizontal="left" wrapText="1"/>
    </xf>
    <xf numFmtId="4" fontId="60" fillId="4" borderId="15" xfId="1" applyNumberFormat="1" applyFont="1" applyFill="1" applyBorder="1" applyAlignment="1">
      <alignment horizontal="center"/>
    </xf>
    <xf numFmtId="4" fontId="60" fillId="4" borderId="31" xfId="1" applyNumberFormat="1" applyFont="1" applyFill="1" applyBorder="1" applyAlignment="1">
      <alignment horizontal="center"/>
    </xf>
    <xf numFmtId="4" fontId="60" fillId="4" borderId="66" xfId="1" applyNumberFormat="1" applyFont="1" applyFill="1" applyBorder="1" applyAlignment="1">
      <alignment horizontal="center"/>
    </xf>
    <xf numFmtId="2" fontId="62" fillId="4" borderId="31" xfId="115" applyNumberFormat="1" applyFont="1" applyFill="1" applyBorder="1" applyAlignment="1">
      <alignment horizontal="center" vertical="center"/>
    </xf>
    <xf numFmtId="2" fontId="62" fillId="4" borderId="66" xfId="115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37" xfId="0" applyNumberFormat="1" applyFont="1" applyFill="1" applyBorder="1" applyAlignment="1">
      <alignment horizontal="center" vertical="center" wrapText="1"/>
    </xf>
    <xf numFmtId="164" fontId="7" fillId="0" borderId="33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34" xfId="0" applyNumberFormat="1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49" fontId="7" fillId="0" borderId="55" xfId="0" applyNumberFormat="1" applyFont="1" applyFill="1" applyBorder="1" applyAlignment="1">
      <alignment horizontal="left" wrapText="1"/>
    </xf>
    <xf numFmtId="49" fontId="7" fillId="0" borderId="56" xfId="0" applyNumberFormat="1" applyFont="1" applyFill="1" applyBorder="1" applyAlignment="1">
      <alignment horizontal="left" wrapText="1"/>
    </xf>
    <xf numFmtId="49" fontId="7" fillId="0" borderId="57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58" xfId="0" applyNumberFormat="1" applyFont="1" applyFill="1" applyBorder="1" applyAlignment="1">
      <alignment horizontal="center" vertical="center" wrapText="1"/>
    </xf>
    <xf numFmtId="49" fontId="7" fillId="0" borderId="59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vertical="center" wrapText="1"/>
    </xf>
    <xf numFmtId="49" fontId="5" fillId="0" borderId="64" xfId="0" applyNumberFormat="1" applyFont="1" applyFill="1" applyBorder="1" applyAlignment="1">
      <alignment vertical="center" wrapText="1"/>
    </xf>
    <xf numFmtId="49" fontId="4" fillId="0" borderId="65" xfId="0" applyNumberFormat="1" applyFont="1" applyFill="1" applyBorder="1" applyAlignment="1">
      <alignment horizontal="center" vertical="center" wrapText="1"/>
    </xf>
    <xf numFmtId="49" fontId="4" fillId="0" borderId="66" xfId="0" applyNumberFormat="1" applyFont="1" applyFill="1" applyBorder="1" applyAlignment="1">
      <alignment horizontal="center" vertical="center" wrapText="1"/>
    </xf>
    <xf numFmtId="165" fontId="9" fillId="0" borderId="67" xfId="0" applyNumberFormat="1" applyFont="1" applyFill="1" applyBorder="1" applyAlignment="1">
      <alignment horizontal="center" vertical="center" textRotation="90" wrapText="1"/>
    </xf>
    <xf numFmtId="0" fontId="14" fillId="0" borderId="59" xfId="0" applyFont="1" applyBorder="1" applyAlignment="1">
      <alignment horizontal="center" vertical="center" textRotation="90" wrapText="1"/>
    </xf>
    <xf numFmtId="0" fontId="14" fillId="0" borderId="68" xfId="0" applyFont="1" applyBorder="1" applyAlignment="1">
      <alignment horizontal="center" vertical="center" textRotation="90" wrapText="1"/>
    </xf>
    <xf numFmtId="49" fontId="4" fillId="0" borderId="65" xfId="0" applyNumberFormat="1" applyFont="1" applyFill="1" applyBorder="1" applyAlignment="1">
      <alignment vertical="center" wrapText="1"/>
    </xf>
    <xf numFmtId="49" fontId="4" fillId="0" borderId="66" xfId="0" applyNumberFormat="1" applyFont="1" applyFill="1" applyBorder="1" applyAlignment="1">
      <alignment vertical="center" wrapText="1"/>
    </xf>
    <xf numFmtId="167" fontId="4" fillId="0" borderId="31" xfId="0" applyNumberFormat="1" applyFont="1" applyFill="1" applyBorder="1" applyAlignment="1">
      <alignment horizontal="center" vertical="center"/>
    </xf>
    <xf numFmtId="167" fontId="4" fillId="0" borderId="69" xfId="0" applyNumberFormat="1" applyFont="1" applyFill="1" applyBorder="1" applyAlignment="1">
      <alignment horizontal="center" vertical="center"/>
    </xf>
    <xf numFmtId="167" fontId="4" fillId="0" borderId="32" xfId="0" applyNumberFormat="1" applyFont="1" applyFill="1" applyBorder="1" applyAlignment="1">
      <alignment horizontal="center" vertical="center"/>
    </xf>
    <xf numFmtId="49" fontId="4" fillId="0" borderId="33" xfId="0" applyNumberFormat="1" applyFont="1" applyFill="1" applyBorder="1" applyAlignment="1">
      <alignment vertical="center" wrapText="1"/>
    </xf>
    <xf numFmtId="49" fontId="4" fillId="0" borderId="34" xfId="0" applyNumberFormat="1" applyFont="1" applyFill="1" applyBorder="1" applyAlignment="1">
      <alignment vertical="center" wrapText="1"/>
    </xf>
    <xf numFmtId="167" fontId="4" fillId="0" borderId="8" xfId="0" applyNumberFormat="1" applyFont="1" applyFill="1" applyBorder="1" applyAlignment="1">
      <alignment horizontal="center" vertical="center" wrapText="1"/>
    </xf>
    <xf numFmtId="167" fontId="4" fillId="0" borderId="70" xfId="0" applyNumberFormat="1" applyFont="1" applyFill="1" applyBorder="1" applyAlignment="1">
      <alignment horizontal="center" vertical="center" wrapText="1"/>
    </xf>
    <xf numFmtId="167" fontId="4" fillId="0" borderId="3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20" fillId="0" borderId="65" xfId="0" applyFont="1" applyFill="1" applyBorder="1" applyAlignment="1">
      <alignment horizontal="left" vertical="center" wrapText="1"/>
    </xf>
    <xf numFmtId="0" fontId="20" fillId="0" borderId="69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9" fillId="0" borderId="55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57" xfId="0" applyFont="1" applyFill="1" applyBorder="1" applyAlignment="1">
      <alignment horizontal="center" vertical="center" wrapText="1"/>
    </xf>
    <xf numFmtId="0" fontId="19" fillId="0" borderId="25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left" vertical="center" wrapText="1"/>
    </xf>
    <xf numFmtId="0" fontId="20" fillId="0" borderId="1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>
      <alignment horizontal="left" wrapText="1"/>
    </xf>
    <xf numFmtId="0" fontId="25" fillId="0" borderId="0" xfId="0" applyFont="1" applyAlignment="1">
      <alignment horizontal="center"/>
    </xf>
    <xf numFmtId="0" fontId="23" fillId="0" borderId="74" xfId="0" applyFont="1" applyBorder="1" applyAlignment="1">
      <alignment horizontal="left" vertical="center" wrapText="1"/>
    </xf>
    <xf numFmtId="0" fontId="23" fillId="0" borderId="70" xfId="0" applyFont="1" applyBorder="1" applyAlignment="1">
      <alignment horizontal="left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</cellXfs>
  <cellStyles count="43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0 3 2" xfId="404"/>
    <cellStyle name="Обычный 10 4" xfId="405"/>
    <cellStyle name="Обычный 10 5" xfId="406"/>
    <cellStyle name="Обычный 11" xfId="119"/>
    <cellStyle name="Обычный 11 2" xfId="120"/>
    <cellStyle name="Обычный 12" xfId="121"/>
    <cellStyle name="Обычный 12 2" xfId="122"/>
    <cellStyle name="Обычный 12 2 2" xfId="407"/>
    <cellStyle name="Обычный 12 2 3" xfId="408"/>
    <cellStyle name="Обычный 12 2 4" xfId="409"/>
    <cellStyle name="Обычный 12 3" xfId="123"/>
    <cellStyle name="Обычный 12 4" xfId="124"/>
    <cellStyle name="Обычный 13" xfId="125"/>
    <cellStyle name="Обычный 13 2" xfId="126"/>
    <cellStyle name="Обычный 13 3" xfId="410"/>
    <cellStyle name="Обычный 13 4" xfId="411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5 3" xfId="412"/>
    <cellStyle name="Обычный 15 4" xfId="413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7 3" xfId="414"/>
    <cellStyle name="Обычный 17 4" xfId="415"/>
    <cellStyle name="Обычный 18" xfId="137"/>
    <cellStyle name="Обычный 18 2" xfId="138"/>
    <cellStyle name="Обычный 18 2 2" xfId="416"/>
    <cellStyle name="Обычный 18 3" xfId="139"/>
    <cellStyle name="Обычный 18 4" xfId="417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5 2" xfId="418"/>
    <cellStyle name="Обычный 2 5 3" xfId="419"/>
    <cellStyle name="Обычный 2 5 4" xfId="420"/>
    <cellStyle name="Обычный 2 6" xfId="160"/>
    <cellStyle name="Обычный 2 6 2" xfId="161"/>
    <cellStyle name="Обычный 2 6 3" xfId="421"/>
    <cellStyle name="Обычный 2 6 4" xfId="422"/>
    <cellStyle name="Обычный 2 7" xfId="162"/>
    <cellStyle name="Обычный 2 7 2" xfId="423"/>
    <cellStyle name="Обычный 2 7 3" xfId="424"/>
    <cellStyle name="Обычный 2 7 4" xfId="425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2 3" xfId="426"/>
    <cellStyle name="Обычный 3 2 2 4" xfId="427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28"/>
    <cellStyle name="Обычный 45 4" xfId="429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7 3" xfId="430"/>
    <cellStyle name="Обычный 7 4" xfId="431"/>
    <cellStyle name="Обычный 8" xfId="257"/>
    <cellStyle name="Обычный 8 2" xfId="258"/>
    <cellStyle name="Обычный 8 2 2" xfId="432"/>
    <cellStyle name="Обычный 8 2 3" xfId="433"/>
    <cellStyle name="Обычный 8 2 4" xfId="434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4"/>
  <sheetViews>
    <sheetView view="pageBreakPreview" zoomScale="86" zoomScaleNormal="89" zoomScaleSheetLayoutView="86" workbookViewId="0">
      <selection activeCell="K29" sqref="K29"/>
    </sheetView>
  </sheetViews>
  <sheetFormatPr defaultRowHeight="12.75" outlineLevelRow="1" x14ac:dyDescent="0.2"/>
  <cols>
    <col min="1" max="1" width="8.7109375" style="35" customWidth="1"/>
    <col min="2" max="2" width="50.42578125" style="80" customWidth="1"/>
    <col min="3" max="3" width="13.42578125" style="81" customWidth="1"/>
    <col min="4" max="5" width="13.42578125" style="6" customWidth="1"/>
    <col min="6" max="6" width="14.7109375" style="6" hidden="1" customWidth="1"/>
    <col min="7" max="7" width="15.5703125" style="6" hidden="1" customWidth="1"/>
    <col min="8" max="8" width="14" style="6" customWidth="1"/>
    <col min="9" max="9" width="12.7109375" style="6" customWidth="1"/>
    <col min="10" max="16384" width="9.140625" style="6"/>
  </cols>
  <sheetData>
    <row r="1" spans="1:8" ht="6.75" customHeight="1" x14ac:dyDescent="0.25">
      <c r="A1" s="1"/>
      <c r="B1" s="2"/>
      <c r="C1" s="3"/>
      <c r="D1" s="4"/>
      <c r="E1" s="4"/>
      <c r="F1" s="5"/>
    </row>
    <row r="2" spans="1:8" ht="18" x14ac:dyDescent="0.25">
      <c r="A2" s="179" t="s">
        <v>0</v>
      </c>
      <c r="B2" s="179"/>
      <c r="C2" s="179"/>
      <c r="D2" s="179"/>
      <c r="E2" s="179"/>
      <c r="F2" s="5"/>
      <c r="G2" s="6" t="s">
        <v>1</v>
      </c>
    </row>
    <row r="3" spans="1:8" ht="18" x14ac:dyDescent="0.25">
      <c r="A3" s="179" t="s">
        <v>2</v>
      </c>
      <c r="B3" s="179"/>
      <c r="C3" s="179"/>
      <c r="D3" s="179"/>
      <c r="E3" s="179"/>
      <c r="F3" s="5"/>
      <c r="G3" s="6" t="s">
        <v>3</v>
      </c>
    </row>
    <row r="4" spans="1:8" ht="18" x14ac:dyDescent="0.25">
      <c r="A4" s="179" t="s">
        <v>4</v>
      </c>
      <c r="B4" s="179"/>
      <c r="C4" s="179"/>
      <c r="D4" s="179"/>
      <c r="E4" s="179"/>
      <c r="F4" s="5"/>
    </row>
    <row r="5" spans="1:8" ht="9" customHeight="1" x14ac:dyDescent="0.2">
      <c r="A5" s="180" t="str">
        <f>G3</f>
        <v xml:space="preserve">на территории Тюменской области, ХМАО и ЯНАО в июле 2015 года (факт)                                                                                                                   </v>
      </c>
      <c r="B5" s="180"/>
      <c r="C5" s="180"/>
      <c r="D5" s="180"/>
      <c r="E5" s="180"/>
      <c r="F5" s="5"/>
    </row>
    <row r="6" spans="1:8" ht="19.5" customHeight="1" x14ac:dyDescent="0.2">
      <c r="A6" s="180"/>
      <c r="B6" s="180"/>
      <c r="C6" s="180"/>
      <c r="D6" s="180"/>
      <c r="E6" s="180"/>
      <c r="F6" s="5"/>
    </row>
    <row r="7" spans="1:8" ht="16.5" customHeight="1" x14ac:dyDescent="0.2">
      <c r="A7" s="181" t="s">
        <v>5</v>
      </c>
      <c r="B7" s="181"/>
      <c r="C7" s="181"/>
      <c r="D7" s="181"/>
      <c r="E7" s="181"/>
      <c r="F7" s="181"/>
    </row>
    <row r="8" spans="1:8" ht="12" customHeight="1" x14ac:dyDescent="0.2">
      <c r="A8" s="7"/>
      <c r="B8" s="8"/>
      <c r="C8" s="9"/>
      <c r="D8" s="10"/>
      <c r="E8" s="10"/>
      <c r="F8" s="11"/>
      <c r="G8" s="11"/>
      <c r="H8" s="11"/>
    </row>
    <row r="9" spans="1:8" ht="36.75" customHeight="1" thickBot="1" x14ac:dyDescent="0.25">
      <c r="A9" s="178" t="s">
        <v>6</v>
      </c>
      <c r="B9" s="178"/>
      <c r="C9" s="178"/>
      <c r="D9" s="178"/>
      <c r="E9" s="178"/>
      <c r="F9" s="12"/>
      <c r="G9" s="11"/>
      <c r="H9" s="11"/>
    </row>
    <row r="10" spans="1:8" ht="53.25" customHeight="1" x14ac:dyDescent="0.2">
      <c r="A10" s="183" t="s">
        <v>7</v>
      </c>
      <c r="B10" s="185" t="s">
        <v>8</v>
      </c>
      <c r="C10" s="187" t="s">
        <v>9</v>
      </c>
      <c r="D10" s="189" t="s">
        <v>10</v>
      </c>
      <c r="E10" s="190"/>
      <c r="F10" s="11"/>
      <c r="G10" s="11"/>
    </row>
    <row r="11" spans="1:8" ht="14.25" customHeight="1" thickBot="1" x14ac:dyDescent="0.25">
      <c r="A11" s="184"/>
      <c r="B11" s="186"/>
      <c r="C11" s="188"/>
      <c r="D11" s="13" t="s">
        <v>11</v>
      </c>
      <c r="E11" s="14" t="s">
        <v>12</v>
      </c>
    </row>
    <row r="12" spans="1:8" ht="15.75" customHeight="1" x14ac:dyDescent="0.2">
      <c r="A12" s="15" t="s">
        <v>13</v>
      </c>
      <c r="B12" s="16" t="s">
        <v>14</v>
      </c>
      <c r="C12" s="16"/>
      <c r="D12" s="17"/>
      <c r="E12" s="18"/>
      <c r="F12" s="11"/>
      <c r="G12" s="11"/>
      <c r="H12" s="11"/>
    </row>
    <row r="13" spans="1:8" ht="18" customHeight="1" x14ac:dyDescent="0.2">
      <c r="A13" s="19" t="s">
        <v>15</v>
      </c>
      <c r="B13" s="20" t="s">
        <v>16</v>
      </c>
      <c r="C13" s="21" t="s">
        <v>17</v>
      </c>
      <c r="D13" s="22">
        <v>2809.223</v>
      </c>
      <c r="E13" s="23">
        <v>2864.0530000000003</v>
      </c>
      <c r="F13" s="11"/>
      <c r="G13" s="11"/>
      <c r="H13" s="11"/>
    </row>
    <row r="14" spans="1:8" ht="30.75" customHeight="1" x14ac:dyDescent="0.2">
      <c r="A14" s="24" t="s">
        <v>18</v>
      </c>
      <c r="B14" s="25" t="s">
        <v>19</v>
      </c>
      <c r="C14" s="26" t="s">
        <v>17</v>
      </c>
      <c r="D14" s="27">
        <f>D13-D15</f>
        <v>674.03448337758573</v>
      </c>
      <c r="E14" s="28">
        <f>E13-E15</f>
        <v>674.03448337758573</v>
      </c>
      <c r="F14" s="29">
        <f>E14-D14</f>
        <v>0</v>
      </c>
      <c r="G14" s="11"/>
      <c r="H14" s="11"/>
    </row>
    <row r="15" spans="1:8" ht="31.5" customHeight="1" thickBot="1" x14ac:dyDescent="0.25">
      <c r="A15" s="30" t="s">
        <v>20</v>
      </c>
      <c r="B15" s="31" t="s">
        <v>21</v>
      </c>
      <c r="C15" s="32" t="s">
        <v>17</v>
      </c>
      <c r="D15" s="33">
        <f>D19</f>
        <v>2135.1885166224142</v>
      </c>
      <c r="E15" s="34">
        <f>E19</f>
        <v>2190.0185166224146</v>
      </c>
      <c r="F15" s="11"/>
      <c r="G15" s="11"/>
      <c r="H15" s="11"/>
    </row>
    <row r="16" spans="1:8" x14ac:dyDescent="0.2">
      <c r="B16" s="36"/>
      <c r="C16" s="37"/>
      <c r="E16" s="11"/>
      <c r="F16" s="11"/>
      <c r="G16" s="11"/>
      <c r="H16" s="11"/>
    </row>
    <row r="17" spans="1:9" ht="18" hidden="1" customHeight="1" outlineLevel="1" x14ac:dyDescent="0.2">
      <c r="A17" s="191" t="s">
        <v>22</v>
      </c>
      <c r="B17" s="192"/>
      <c r="C17" s="195" t="s">
        <v>9</v>
      </c>
      <c r="D17" s="197" t="s">
        <v>10</v>
      </c>
      <c r="E17" s="198"/>
      <c r="F17" s="38"/>
      <c r="G17" s="11"/>
    </row>
    <row r="18" spans="1:9" ht="19.5" hidden="1" customHeight="1" outlineLevel="1" thickBot="1" x14ac:dyDescent="0.25">
      <c r="A18" s="193"/>
      <c r="B18" s="194"/>
      <c r="C18" s="196"/>
      <c r="D18" s="39" t="s">
        <v>11</v>
      </c>
      <c r="E18" s="40" t="s">
        <v>12</v>
      </c>
      <c r="F18" s="41"/>
      <c r="G18" s="11"/>
    </row>
    <row r="19" spans="1:9" ht="28.5" hidden="1" customHeight="1" outlineLevel="1" thickBot="1" x14ac:dyDescent="0.25">
      <c r="A19" s="199" t="s">
        <v>23</v>
      </c>
      <c r="B19" s="200"/>
      <c r="C19" s="42" t="s">
        <v>17</v>
      </c>
      <c r="D19" s="43">
        <f>D20+D22+D23+D21</f>
        <v>2135.1885166224142</v>
      </c>
      <c r="E19" s="44">
        <f>E20+D22+D23+D21</f>
        <v>2190.0185166224146</v>
      </c>
      <c r="F19" s="45"/>
      <c r="G19" s="11"/>
    </row>
    <row r="20" spans="1:9" ht="26.25" hidden="1" customHeight="1" outlineLevel="1" x14ac:dyDescent="0.2">
      <c r="A20" s="201" t="s">
        <v>24</v>
      </c>
      <c r="B20" s="202"/>
      <c r="C20" s="46" t="s">
        <v>17</v>
      </c>
      <c r="D20" s="47">
        <v>1931.76</v>
      </c>
      <c r="E20" s="48">
        <v>1986.5900000000001</v>
      </c>
      <c r="F20" s="49"/>
      <c r="G20" s="11"/>
    </row>
    <row r="21" spans="1:9" ht="14.25" hidden="1" customHeight="1" outlineLevel="1" x14ac:dyDescent="0.2">
      <c r="A21" s="203" t="s">
        <v>25</v>
      </c>
      <c r="B21" s="204"/>
      <c r="C21" s="50" t="s">
        <v>17</v>
      </c>
      <c r="D21" s="51">
        <v>22.31</v>
      </c>
      <c r="E21" s="52"/>
      <c r="F21" s="49"/>
      <c r="G21" s="11"/>
    </row>
    <row r="22" spans="1:9" ht="27.75" hidden="1" customHeight="1" outlineLevel="1" x14ac:dyDescent="0.2">
      <c r="A22" s="203" t="s">
        <v>26</v>
      </c>
      <c r="B22" s="204"/>
      <c r="C22" s="50" t="s">
        <v>17</v>
      </c>
      <c r="D22" s="53">
        <v>177.57851662241444</v>
      </c>
      <c r="E22" s="54"/>
      <c r="F22" s="49"/>
      <c r="G22" s="11"/>
    </row>
    <row r="23" spans="1:9" ht="25.5" hidden="1" customHeight="1" outlineLevel="1" thickBot="1" x14ac:dyDescent="0.3">
      <c r="A23" s="205" t="s">
        <v>27</v>
      </c>
      <c r="B23" s="206"/>
      <c r="C23" s="55" t="s">
        <v>17</v>
      </c>
      <c r="D23" s="56">
        <v>3.54</v>
      </c>
      <c r="E23" s="57"/>
      <c r="F23" s="58"/>
      <c r="G23" s="11"/>
    </row>
    <row r="24" spans="1:9" ht="15.75" customHeight="1" collapsed="1" x14ac:dyDescent="0.25">
      <c r="A24" s="7"/>
      <c r="B24" s="8"/>
      <c r="C24" s="9"/>
      <c r="D24" s="58"/>
      <c r="E24" s="10"/>
      <c r="F24" s="11"/>
      <c r="G24" s="11"/>
      <c r="H24" s="11"/>
    </row>
    <row r="25" spans="1:9" ht="21" customHeight="1" x14ac:dyDescent="0.2">
      <c r="A25" s="7"/>
      <c r="B25" s="8"/>
      <c r="C25" s="9"/>
      <c r="D25" s="10"/>
      <c r="E25" s="10"/>
      <c r="F25" s="59"/>
      <c r="G25" s="59"/>
      <c r="H25" s="11"/>
    </row>
    <row r="26" spans="1:9" ht="20.25" customHeight="1" x14ac:dyDescent="0.2">
      <c r="A26" s="182" t="s">
        <v>28</v>
      </c>
      <c r="B26" s="182"/>
      <c r="C26" s="182"/>
      <c r="D26" s="182"/>
      <c r="E26" s="182"/>
      <c r="F26" s="182"/>
    </row>
    <row r="27" spans="1:9" ht="8.25" customHeight="1" thickBot="1" x14ac:dyDescent="0.25">
      <c r="B27" s="36"/>
      <c r="C27" s="37"/>
    </row>
    <row r="28" spans="1:9" ht="48.75" customHeight="1" x14ac:dyDescent="0.2">
      <c r="A28" s="183" t="s">
        <v>7</v>
      </c>
      <c r="B28" s="185" t="s">
        <v>8</v>
      </c>
      <c r="C28" s="187" t="s">
        <v>9</v>
      </c>
      <c r="D28" s="189" t="s">
        <v>10</v>
      </c>
      <c r="E28" s="190"/>
    </row>
    <row r="29" spans="1:9" ht="16.5" customHeight="1" thickBot="1" x14ac:dyDescent="0.25">
      <c r="A29" s="184"/>
      <c r="B29" s="186"/>
      <c r="C29" s="188"/>
      <c r="D29" s="13" t="s">
        <v>11</v>
      </c>
      <c r="E29" s="14" t="s">
        <v>12</v>
      </c>
    </row>
    <row r="30" spans="1:9" ht="17.25" customHeight="1" x14ac:dyDescent="0.2">
      <c r="A30" s="15" t="s">
        <v>13</v>
      </c>
      <c r="B30" s="16" t="s">
        <v>14</v>
      </c>
      <c r="C30" s="16"/>
      <c r="D30" s="60"/>
      <c r="E30" s="61"/>
    </row>
    <row r="31" spans="1:9" ht="18" customHeight="1" x14ac:dyDescent="0.2">
      <c r="A31" s="19" t="s">
        <v>15</v>
      </c>
      <c r="B31" s="20" t="s">
        <v>16</v>
      </c>
      <c r="C31" s="21" t="s">
        <v>17</v>
      </c>
      <c r="D31" s="62">
        <v>3222.096</v>
      </c>
      <c r="E31" s="63">
        <v>3295.5729999999999</v>
      </c>
      <c r="F31" s="29"/>
    </row>
    <row r="32" spans="1:9" ht="25.5" x14ac:dyDescent="0.2">
      <c r="A32" s="24" t="s">
        <v>18</v>
      </c>
      <c r="B32" s="25" t="s">
        <v>19</v>
      </c>
      <c r="C32" s="26" t="s">
        <v>17</v>
      </c>
      <c r="D32" s="64">
        <f>D31-D33</f>
        <v>1051.1842003383099</v>
      </c>
      <c r="E32" s="65">
        <f>E31-E33</f>
        <v>1051.1829999999995</v>
      </c>
      <c r="F32" s="29">
        <f>E32-D32</f>
        <v>-1.2003383103547094E-3</v>
      </c>
      <c r="G32" s="29"/>
      <c r="H32" s="29"/>
      <c r="I32" s="29"/>
    </row>
    <row r="33" spans="1:9" ht="26.25" thickBot="1" x14ac:dyDescent="0.25">
      <c r="A33" s="30" t="s">
        <v>20</v>
      </c>
      <c r="B33" s="31" t="s">
        <v>21</v>
      </c>
      <c r="C33" s="32" t="s">
        <v>17</v>
      </c>
      <c r="D33" s="66">
        <f>D37</f>
        <v>2170.9117996616901</v>
      </c>
      <c r="E33" s="67">
        <f>E37</f>
        <v>2244.3900000000003</v>
      </c>
      <c r="G33" s="29"/>
      <c r="H33" s="29"/>
    </row>
    <row r="34" spans="1:9" hidden="1" x14ac:dyDescent="0.2">
      <c r="B34" s="36"/>
      <c r="C34" s="37"/>
    </row>
    <row r="35" spans="1:9" s="68" customFormat="1" ht="15" hidden="1" customHeight="1" outlineLevel="1" x14ac:dyDescent="0.2">
      <c r="A35" s="207" t="s">
        <v>29</v>
      </c>
      <c r="B35" s="208"/>
      <c r="C35" s="211" t="s">
        <v>9</v>
      </c>
      <c r="D35" s="213" t="s">
        <v>10</v>
      </c>
      <c r="E35" s="214"/>
      <c r="F35" s="6"/>
    </row>
    <row r="36" spans="1:9" ht="15.75" hidden="1" outlineLevel="1" thickBot="1" x14ac:dyDescent="0.25">
      <c r="A36" s="209"/>
      <c r="B36" s="210"/>
      <c r="C36" s="212"/>
      <c r="D36" s="69" t="s">
        <v>11</v>
      </c>
      <c r="E36" s="70" t="s">
        <v>12</v>
      </c>
    </row>
    <row r="37" spans="1:9" ht="25.5" hidden="1" customHeight="1" outlineLevel="1" thickBot="1" x14ac:dyDescent="0.25">
      <c r="A37" s="216" t="s">
        <v>23</v>
      </c>
      <c r="B37" s="217"/>
      <c r="C37" s="71" t="s">
        <v>17</v>
      </c>
      <c r="D37" s="72">
        <f>D38+D39+D40+D41</f>
        <v>2170.9117996616901</v>
      </c>
      <c r="E37" s="73">
        <f>E38+D39+E40+D41</f>
        <v>2244.3900000000003</v>
      </c>
      <c r="F37" s="29"/>
    </row>
    <row r="38" spans="1:9" ht="26.25" hidden="1" customHeight="1" outlineLevel="1" x14ac:dyDescent="0.2">
      <c r="A38" s="218" t="s">
        <v>30</v>
      </c>
      <c r="B38" s="219"/>
      <c r="C38" s="74" t="s">
        <v>17</v>
      </c>
      <c r="D38" s="75">
        <f>D20</f>
        <v>1931.76</v>
      </c>
      <c r="E38" s="76">
        <f>E20</f>
        <v>1986.5900000000001</v>
      </c>
    </row>
    <row r="39" spans="1:9" ht="26.25" hidden="1" customHeight="1" outlineLevel="1" x14ac:dyDescent="0.2">
      <c r="A39" s="220" t="s">
        <v>31</v>
      </c>
      <c r="B39" s="221"/>
      <c r="C39" s="77" t="s">
        <v>17</v>
      </c>
      <c r="D39" s="222">
        <f>D21</f>
        <v>22.31</v>
      </c>
      <c r="E39" s="223"/>
      <c r="H39" s="29"/>
      <c r="I39" s="29"/>
    </row>
    <row r="40" spans="1:9" ht="21" hidden="1" customHeight="1" outlineLevel="1" x14ac:dyDescent="0.2">
      <c r="A40" s="220" t="s">
        <v>32</v>
      </c>
      <c r="B40" s="221"/>
      <c r="C40" s="77" t="s">
        <v>17</v>
      </c>
      <c r="D40" s="53">
        <v>213.58179966169007</v>
      </c>
      <c r="E40" s="54">
        <v>232.23</v>
      </c>
      <c r="G40" s="29"/>
      <c r="H40" s="29"/>
    </row>
    <row r="41" spans="1:9" ht="22.5" hidden="1" customHeight="1" outlineLevel="1" thickBot="1" x14ac:dyDescent="0.25">
      <c r="A41" s="224" t="s">
        <v>27</v>
      </c>
      <c r="B41" s="225"/>
      <c r="C41" s="71" t="s">
        <v>17</v>
      </c>
      <c r="D41" s="226">
        <v>3.26</v>
      </c>
      <c r="E41" s="227"/>
      <c r="G41" s="78"/>
    </row>
    <row r="42" spans="1:9" ht="15" hidden="1" collapsed="1" x14ac:dyDescent="0.25">
      <c r="B42" s="36"/>
      <c r="C42" s="37"/>
      <c r="D42" s="58"/>
    </row>
    <row r="43" spans="1:9" ht="15" hidden="1" x14ac:dyDescent="0.25">
      <c r="B43" s="36"/>
      <c r="C43" s="37"/>
      <c r="D43" s="58"/>
    </row>
    <row r="44" spans="1:9" hidden="1" x14ac:dyDescent="0.2"/>
    <row r="45" spans="1:9" ht="15" hidden="1" x14ac:dyDescent="0.25">
      <c r="B45" s="36"/>
      <c r="C45" s="37"/>
      <c r="D45" s="58"/>
    </row>
    <row r="46" spans="1:9" ht="15" hidden="1" x14ac:dyDescent="0.25">
      <c r="B46" s="36"/>
      <c r="C46" s="37"/>
      <c r="D46" s="58"/>
    </row>
    <row r="47" spans="1:9" ht="18" hidden="1" x14ac:dyDescent="0.25">
      <c r="A47" s="215" t="s">
        <v>33</v>
      </c>
      <c r="B47" s="215"/>
      <c r="C47" s="79"/>
      <c r="D47" s="79"/>
      <c r="E47" s="79"/>
    </row>
    <row r="48" spans="1:9" ht="18" hidden="1" x14ac:dyDescent="0.25">
      <c r="A48" s="215" t="s">
        <v>34</v>
      </c>
      <c r="B48" s="215"/>
      <c r="C48" s="79"/>
      <c r="D48" s="228" t="s">
        <v>35</v>
      </c>
      <c r="E48" s="228"/>
    </row>
    <row r="49" spans="1:4" ht="15" hidden="1" x14ac:dyDescent="0.25">
      <c r="B49" s="36"/>
      <c r="C49" s="37"/>
      <c r="D49" s="58"/>
    </row>
    <row r="50" spans="1:4" ht="15" hidden="1" x14ac:dyDescent="0.25">
      <c r="B50" s="36"/>
      <c r="C50" s="37"/>
      <c r="D50" s="58"/>
    </row>
    <row r="51" spans="1:4" ht="15" hidden="1" x14ac:dyDescent="0.25">
      <c r="B51" s="36"/>
      <c r="C51" s="37"/>
      <c r="D51" s="58"/>
    </row>
    <row r="52" spans="1:4" ht="15" hidden="1" x14ac:dyDescent="0.25">
      <c r="B52" s="36"/>
      <c r="C52" s="37"/>
      <c r="D52" s="58"/>
    </row>
    <row r="53" spans="1:4" ht="15" hidden="1" x14ac:dyDescent="0.25">
      <c r="B53" s="36"/>
      <c r="C53" s="37"/>
      <c r="D53" s="58"/>
    </row>
    <row r="54" spans="1:4" ht="15" hidden="1" x14ac:dyDescent="0.25">
      <c r="B54" s="36"/>
      <c r="C54" s="37"/>
      <c r="D54" s="58"/>
    </row>
    <row r="55" spans="1:4" ht="15" hidden="1" x14ac:dyDescent="0.25">
      <c r="B55" s="36"/>
      <c r="C55" s="37"/>
      <c r="D55" s="58"/>
    </row>
    <row r="56" spans="1:4" ht="15" hidden="1" x14ac:dyDescent="0.25">
      <c r="B56" s="36"/>
      <c r="C56" s="37"/>
      <c r="D56" s="58"/>
    </row>
    <row r="57" spans="1:4" ht="16.5" hidden="1" customHeight="1" x14ac:dyDescent="0.25">
      <c r="B57" s="36"/>
      <c r="C57" s="37"/>
      <c r="D57" s="58"/>
    </row>
    <row r="58" spans="1:4" ht="15" hidden="1" x14ac:dyDescent="0.25">
      <c r="A58" s="6"/>
      <c r="B58" s="6"/>
      <c r="C58" s="37"/>
      <c r="D58" s="58"/>
    </row>
    <row r="59" spans="1:4" ht="15" hidden="1" x14ac:dyDescent="0.25">
      <c r="A59" s="6"/>
      <c r="B59" s="6"/>
      <c r="C59" s="37"/>
      <c r="D59" s="58"/>
    </row>
    <row r="60" spans="1:4" ht="18" hidden="1" x14ac:dyDescent="0.25">
      <c r="A60" s="215"/>
      <c r="B60" s="215"/>
      <c r="C60" s="37"/>
      <c r="D60" s="58"/>
    </row>
    <row r="61" spans="1:4" ht="18" hidden="1" customHeight="1" x14ac:dyDescent="0.25">
      <c r="A61" s="6"/>
      <c r="B61" s="6"/>
      <c r="C61" s="37"/>
      <c r="D61" s="58"/>
    </row>
    <row r="62" spans="1:4" ht="18" hidden="1" customHeight="1" x14ac:dyDescent="0.25">
      <c r="A62" s="6"/>
      <c r="B62" s="6"/>
      <c r="C62" s="37"/>
      <c r="D62" s="58"/>
    </row>
    <row r="63" spans="1:4" ht="15" hidden="1" x14ac:dyDescent="0.25">
      <c r="B63" s="36"/>
      <c r="C63" s="37"/>
      <c r="D63" s="58"/>
    </row>
    <row r="64" spans="1:4" ht="18" hidden="1" x14ac:dyDescent="0.25">
      <c r="A64" s="215" t="s">
        <v>36</v>
      </c>
      <c r="B64" s="215"/>
      <c r="C64" s="37"/>
      <c r="D64" s="58"/>
    </row>
    <row r="65" spans="1:4" ht="18" hidden="1" x14ac:dyDescent="0.25">
      <c r="A65" s="215" t="s">
        <v>37</v>
      </c>
      <c r="B65" s="215"/>
      <c r="C65" s="37"/>
      <c r="D65" s="58"/>
    </row>
    <row r="66" spans="1:4" ht="15" x14ac:dyDescent="0.25">
      <c r="B66" s="36"/>
      <c r="C66" s="37"/>
      <c r="D66" s="58"/>
    </row>
    <row r="67" spans="1:4" ht="15" x14ac:dyDescent="0.25">
      <c r="B67" s="36"/>
      <c r="C67" s="37"/>
      <c r="D67" s="58"/>
    </row>
    <row r="68" spans="1:4" ht="15" x14ac:dyDescent="0.25">
      <c r="B68" s="36"/>
      <c r="C68" s="37"/>
      <c r="D68" s="58"/>
    </row>
    <row r="69" spans="1:4" ht="15" x14ac:dyDescent="0.25">
      <c r="B69" s="36"/>
      <c r="C69" s="37"/>
      <c r="D69" s="58"/>
    </row>
    <row r="70" spans="1:4" ht="15" x14ac:dyDescent="0.25">
      <c r="B70" s="36"/>
      <c r="C70" s="37"/>
      <c r="D70" s="58"/>
    </row>
    <row r="71" spans="1:4" ht="15" x14ac:dyDescent="0.25">
      <c r="B71" s="36"/>
      <c r="C71" s="37"/>
      <c r="D71" s="58"/>
    </row>
    <row r="72" spans="1:4" ht="15" x14ac:dyDescent="0.25">
      <c r="B72" s="36"/>
      <c r="C72" s="37"/>
      <c r="D72" s="58"/>
    </row>
    <row r="73" spans="1:4" ht="15" x14ac:dyDescent="0.25">
      <c r="B73" s="36"/>
      <c r="C73" s="37"/>
      <c r="D73" s="58"/>
    </row>
    <row r="74" spans="1:4" ht="15" x14ac:dyDescent="0.25">
      <c r="B74" s="36"/>
      <c r="C74" s="37"/>
      <c r="D74" s="58"/>
    </row>
  </sheetData>
  <mergeCells count="39">
    <mergeCell ref="A65:B65"/>
    <mergeCell ref="A37:B37"/>
    <mergeCell ref="A38:B38"/>
    <mergeCell ref="A39:B39"/>
    <mergeCell ref="D39:E39"/>
    <mergeCell ref="A40:B40"/>
    <mergeCell ref="A41:B41"/>
    <mergeCell ref="D41:E41"/>
    <mergeCell ref="A47:B47"/>
    <mergeCell ref="A48:B48"/>
    <mergeCell ref="D48:E48"/>
    <mergeCell ref="A60:B60"/>
    <mergeCell ref="A64:B64"/>
    <mergeCell ref="A28:A29"/>
    <mergeCell ref="B28:B29"/>
    <mergeCell ref="C28:C29"/>
    <mergeCell ref="D28:E28"/>
    <mergeCell ref="A35:B36"/>
    <mergeCell ref="C35:C36"/>
    <mergeCell ref="D35:E35"/>
    <mergeCell ref="A26:F26"/>
    <mergeCell ref="A10:A11"/>
    <mergeCell ref="B10:B11"/>
    <mergeCell ref="C10:C11"/>
    <mergeCell ref="D10:E10"/>
    <mergeCell ref="A17:B18"/>
    <mergeCell ref="C17:C18"/>
    <mergeCell ref="D17:E17"/>
    <mergeCell ref="A19:B19"/>
    <mergeCell ref="A20:B20"/>
    <mergeCell ref="A21:B21"/>
    <mergeCell ref="A22:B22"/>
    <mergeCell ref="A23:B23"/>
    <mergeCell ref="A9:E9"/>
    <mergeCell ref="A2:E2"/>
    <mergeCell ref="A3:E3"/>
    <mergeCell ref="A4:E4"/>
    <mergeCell ref="A5:E6"/>
    <mergeCell ref="A7:F7"/>
  </mergeCells>
  <pageMargins left="1.2204724409448819" right="0.59055118110236227" top="0.39370078740157483" bottom="0.3937007874015748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view="pageBreakPreview" topLeftCell="A15" zoomScale="86" zoomScaleNormal="100" zoomScaleSheetLayoutView="86" workbookViewId="0">
      <selection activeCell="A111" sqref="A111"/>
    </sheetView>
  </sheetViews>
  <sheetFormatPr defaultRowHeight="12.75" outlineLevelRow="1" x14ac:dyDescent="0.2"/>
  <cols>
    <col min="1" max="1" width="8.7109375" style="35" customWidth="1"/>
    <col min="2" max="2" width="55.42578125" style="80" customWidth="1"/>
    <col min="3" max="3" width="15.7109375" style="81" customWidth="1"/>
    <col min="4" max="4" width="15.7109375" style="6" customWidth="1"/>
    <col min="5" max="5" width="15.5703125" style="6" customWidth="1"/>
    <col min="6" max="6" width="18.7109375" style="6" customWidth="1"/>
    <col min="7" max="7" width="12.7109375" style="6" customWidth="1"/>
    <col min="8" max="16384" width="9.140625" style="6"/>
  </cols>
  <sheetData>
    <row r="1" spans="1:7" ht="6.75" customHeight="1" x14ac:dyDescent="0.25">
      <c r="A1" s="1"/>
      <c r="B1" s="2"/>
      <c r="C1" s="3"/>
      <c r="D1" s="4"/>
    </row>
    <row r="2" spans="1:7" ht="18" x14ac:dyDescent="0.25">
      <c r="A2" s="179" t="s">
        <v>0</v>
      </c>
      <c r="B2" s="179"/>
      <c r="C2" s="179"/>
      <c r="D2" s="179"/>
    </row>
    <row r="3" spans="1:7" ht="18" x14ac:dyDescent="0.25">
      <c r="A3" s="179" t="s">
        <v>2</v>
      </c>
      <c r="B3" s="179"/>
      <c r="C3" s="179"/>
      <c r="D3" s="179"/>
    </row>
    <row r="4" spans="1:7" ht="18" x14ac:dyDescent="0.25">
      <c r="A4" s="179" t="s">
        <v>4</v>
      </c>
      <c r="B4" s="179"/>
      <c r="C4" s="179"/>
      <c r="D4" s="179"/>
    </row>
    <row r="5" spans="1:7" ht="9" customHeight="1" x14ac:dyDescent="0.2">
      <c r="A5" s="180" t="str">
        <f>'1 ЦК'!A5:E6</f>
        <v xml:space="preserve">на территории Тюменской области, ХМАО и ЯНАО в июле 2015 года (факт)                                                                                                                   </v>
      </c>
      <c r="B5" s="180"/>
      <c r="C5" s="180"/>
      <c r="D5" s="180"/>
    </row>
    <row r="6" spans="1:7" s="82" customFormat="1" ht="30" customHeight="1" x14ac:dyDescent="0.25">
      <c r="A6" s="180"/>
      <c r="B6" s="180"/>
      <c r="C6" s="180"/>
      <c r="D6" s="180"/>
    </row>
    <row r="7" spans="1:7" ht="18.75" customHeight="1" x14ac:dyDescent="0.2">
      <c r="A7" s="181" t="s">
        <v>38</v>
      </c>
      <c r="B7" s="181"/>
      <c r="C7" s="181"/>
      <c r="D7" s="181"/>
    </row>
    <row r="8" spans="1:7" ht="12" customHeight="1" x14ac:dyDescent="0.2">
      <c r="A8" s="7"/>
      <c r="B8" s="8"/>
      <c r="C8" s="9"/>
      <c r="D8" s="10"/>
      <c r="E8" s="11"/>
      <c r="F8" s="11"/>
    </row>
    <row r="9" spans="1:7" ht="49.5" customHeight="1" thickBot="1" x14ac:dyDescent="0.25">
      <c r="A9" s="182" t="s">
        <v>6</v>
      </c>
      <c r="B9" s="182"/>
      <c r="C9" s="182"/>
      <c r="D9" s="182"/>
      <c r="E9" s="11"/>
      <c r="F9" s="11"/>
    </row>
    <row r="10" spans="1:7" ht="43.5" customHeight="1" x14ac:dyDescent="0.2">
      <c r="A10" s="183" t="s">
        <v>7</v>
      </c>
      <c r="B10" s="185" t="s">
        <v>8</v>
      </c>
      <c r="C10" s="187" t="s">
        <v>9</v>
      </c>
      <c r="D10" s="83" t="s">
        <v>10</v>
      </c>
      <c r="E10" s="11"/>
      <c r="F10" s="11"/>
    </row>
    <row r="11" spans="1:7" ht="14.25" customHeight="1" thickBot="1" x14ac:dyDescent="0.25">
      <c r="A11" s="184"/>
      <c r="B11" s="186"/>
      <c r="C11" s="188"/>
      <c r="D11" s="14" t="s">
        <v>39</v>
      </c>
    </row>
    <row r="12" spans="1:7" ht="15.75" customHeight="1" x14ac:dyDescent="0.2">
      <c r="A12" s="15" t="s">
        <v>13</v>
      </c>
      <c r="B12" s="16" t="s">
        <v>14</v>
      </c>
      <c r="C12" s="16"/>
      <c r="D12" s="18"/>
      <c r="E12" s="11"/>
      <c r="F12" s="11"/>
      <c r="G12" s="11"/>
    </row>
    <row r="13" spans="1:7" ht="18" customHeight="1" x14ac:dyDescent="0.2">
      <c r="A13" s="19" t="s">
        <v>15</v>
      </c>
      <c r="B13" s="20" t="s">
        <v>16</v>
      </c>
      <c r="C13" s="21" t="s">
        <v>17</v>
      </c>
      <c r="D13" s="23">
        <v>1963.173</v>
      </c>
      <c r="E13" s="11"/>
      <c r="F13" s="11"/>
      <c r="G13" s="11"/>
    </row>
    <row r="14" spans="1:7" ht="30.75" customHeight="1" x14ac:dyDescent="0.2">
      <c r="A14" s="24" t="s">
        <v>18</v>
      </c>
      <c r="B14" s="25" t="s">
        <v>19</v>
      </c>
      <c r="C14" s="26" t="s">
        <v>17</v>
      </c>
      <c r="D14" s="28">
        <f>D13-D15</f>
        <v>674.0344833775855</v>
      </c>
      <c r="E14" s="11"/>
      <c r="F14" s="11"/>
      <c r="G14" s="11"/>
    </row>
    <row r="15" spans="1:7" ht="31.5" customHeight="1" thickBot="1" x14ac:dyDescent="0.25">
      <c r="A15" s="30" t="s">
        <v>20</v>
      </c>
      <c r="B15" s="31" t="s">
        <v>21</v>
      </c>
      <c r="C15" s="32" t="s">
        <v>17</v>
      </c>
      <c r="D15" s="84">
        <f>D19</f>
        <v>1289.1385166224145</v>
      </c>
      <c r="E15" s="11"/>
      <c r="F15" s="11"/>
      <c r="G15" s="11"/>
    </row>
    <row r="16" spans="1:7" hidden="1" x14ac:dyDescent="0.2">
      <c r="B16" s="36"/>
      <c r="C16" s="37"/>
      <c r="E16" s="11"/>
      <c r="F16" s="11"/>
      <c r="G16" s="11"/>
    </row>
    <row r="17" spans="1:6" ht="12.75" hidden="1" customHeight="1" outlineLevel="1" x14ac:dyDescent="0.2">
      <c r="A17" s="191" t="s">
        <v>22</v>
      </c>
      <c r="B17" s="192"/>
      <c r="C17" s="195" t="s">
        <v>9</v>
      </c>
      <c r="D17" s="85" t="s">
        <v>10</v>
      </c>
      <c r="E17" s="38"/>
      <c r="F17" s="11"/>
    </row>
    <row r="18" spans="1:6" ht="19.5" hidden="1" customHeight="1" outlineLevel="1" thickBot="1" x14ac:dyDescent="0.25">
      <c r="A18" s="193"/>
      <c r="B18" s="194"/>
      <c r="C18" s="196"/>
      <c r="D18" s="86" t="s">
        <v>39</v>
      </c>
      <c r="E18" s="41"/>
      <c r="F18" s="11"/>
    </row>
    <row r="19" spans="1:6" ht="28.5" hidden="1" customHeight="1" outlineLevel="1" thickBot="1" x14ac:dyDescent="0.25">
      <c r="A19" s="199" t="s">
        <v>23</v>
      </c>
      <c r="B19" s="200"/>
      <c r="C19" s="42" t="s">
        <v>17</v>
      </c>
      <c r="D19" s="87">
        <f>D20+D22+D23+D21</f>
        <v>1289.1385166224145</v>
      </c>
      <c r="E19" s="45"/>
      <c r="F19" s="11"/>
    </row>
    <row r="20" spans="1:6" ht="26.25" hidden="1" customHeight="1" outlineLevel="1" x14ac:dyDescent="0.2">
      <c r="A20" s="201" t="s">
        <v>24</v>
      </c>
      <c r="B20" s="202"/>
      <c r="C20" s="46" t="s">
        <v>17</v>
      </c>
      <c r="D20" s="88">
        <v>1085.71</v>
      </c>
      <c r="E20" s="49"/>
      <c r="F20" s="11"/>
    </row>
    <row r="21" spans="1:6" ht="14.25" hidden="1" customHeight="1" outlineLevel="1" x14ac:dyDescent="0.2">
      <c r="A21" s="203" t="s">
        <v>25</v>
      </c>
      <c r="B21" s="204"/>
      <c r="C21" s="50" t="s">
        <v>17</v>
      </c>
      <c r="D21" s="89">
        <f>'1 ЦК'!D21</f>
        <v>22.31</v>
      </c>
      <c r="E21" s="49"/>
      <c r="F21" s="11"/>
    </row>
    <row r="22" spans="1:6" ht="27.75" hidden="1" customHeight="1" outlineLevel="1" x14ac:dyDescent="0.2">
      <c r="A22" s="203" t="s">
        <v>26</v>
      </c>
      <c r="B22" s="204"/>
      <c r="C22" s="50" t="s">
        <v>17</v>
      </c>
      <c r="D22" s="90">
        <f>'1 ЦК'!D22</f>
        <v>177.57851662241444</v>
      </c>
      <c r="E22" s="49"/>
      <c r="F22" s="59"/>
    </row>
    <row r="23" spans="1:6" ht="25.5" hidden="1" customHeight="1" outlineLevel="1" thickBot="1" x14ac:dyDescent="0.3">
      <c r="A23" s="205" t="s">
        <v>27</v>
      </c>
      <c r="B23" s="206"/>
      <c r="C23" s="55" t="s">
        <v>17</v>
      </c>
      <c r="D23" s="91">
        <f>'1 ЦК'!D23</f>
        <v>3.54</v>
      </c>
      <c r="E23" s="58"/>
      <c r="F23" s="11"/>
    </row>
    <row r="24" spans="1:6" ht="18.75" hidden="1" customHeight="1" collapsed="1" x14ac:dyDescent="0.25">
      <c r="A24" s="7"/>
      <c r="B24" s="8"/>
      <c r="C24" s="9"/>
      <c r="D24" s="58"/>
      <c r="E24" s="11"/>
      <c r="F24" s="11"/>
    </row>
    <row r="25" spans="1:6" ht="24.75" hidden="1" customHeight="1" x14ac:dyDescent="0.2">
      <c r="A25" s="7"/>
      <c r="B25" s="8"/>
      <c r="C25" s="9"/>
      <c r="D25" s="10"/>
      <c r="F25" s="11"/>
    </row>
    <row r="26" spans="1:6" ht="18" hidden="1" x14ac:dyDescent="0.25">
      <c r="E26" s="79"/>
    </row>
    <row r="27" spans="1:6" ht="18" hidden="1" customHeight="1" x14ac:dyDescent="0.2"/>
    <row r="28" spans="1:6" ht="15" hidden="1" x14ac:dyDescent="0.25">
      <c r="B28" s="36"/>
      <c r="C28" s="37"/>
      <c r="D28" s="58"/>
    </row>
    <row r="29" spans="1:6" ht="15" hidden="1" x14ac:dyDescent="0.25">
      <c r="B29" s="36"/>
      <c r="C29" s="37"/>
      <c r="D29" s="58"/>
    </row>
    <row r="30" spans="1:6" ht="18" hidden="1" customHeight="1" x14ac:dyDescent="0.25">
      <c r="A30" s="231" t="s">
        <v>33</v>
      </c>
      <c r="B30" s="231"/>
      <c r="C30" s="79"/>
      <c r="D30" s="79"/>
      <c r="E30" s="79"/>
    </row>
    <row r="31" spans="1:6" ht="18" hidden="1" customHeight="1" x14ac:dyDescent="0.25">
      <c r="A31" s="231" t="s">
        <v>34</v>
      </c>
      <c r="B31" s="231"/>
      <c r="C31" s="229" t="s">
        <v>35</v>
      </c>
      <c r="D31" s="229"/>
      <c r="E31" s="92"/>
    </row>
    <row r="32" spans="1:6" ht="15" hidden="1" x14ac:dyDescent="0.25">
      <c r="B32" s="36"/>
      <c r="C32" s="37"/>
      <c r="D32" s="58"/>
    </row>
    <row r="33" spans="1:4" ht="15" hidden="1" x14ac:dyDescent="0.25">
      <c r="B33" s="36"/>
      <c r="C33" s="37"/>
      <c r="D33" s="58"/>
    </row>
    <row r="34" spans="1:4" ht="15" hidden="1" x14ac:dyDescent="0.25">
      <c r="B34" s="36"/>
      <c r="C34" s="37"/>
      <c r="D34" s="58"/>
    </row>
    <row r="35" spans="1:4" ht="15" hidden="1" x14ac:dyDescent="0.25">
      <c r="B35" s="36"/>
      <c r="C35" s="37"/>
      <c r="D35" s="58"/>
    </row>
    <row r="36" spans="1:4" ht="16.5" hidden="1" customHeight="1" x14ac:dyDescent="0.25">
      <c r="B36" s="36"/>
      <c r="C36" s="37"/>
      <c r="D36" s="58"/>
    </row>
    <row r="37" spans="1:4" ht="15" hidden="1" x14ac:dyDescent="0.25">
      <c r="A37" s="6"/>
      <c r="B37" s="6"/>
      <c r="C37" s="37"/>
      <c r="D37" s="58"/>
    </row>
    <row r="38" spans="1:4" hidden="1" x14ac:dyDescent="0.2"/>
    <row r="39" spans="1:4" hidden="1" x14ac:dyDescent="0.2"/>
    <row r="40" spans="1:4" hidden="1" x14ac:dyDescent="0.2"/>
    <row r="41" spans="1:4" ht="15" hidden="1" x14ac:dyDescent="0.25">
      <c r="A41" s="6"/>
      <c r="B41" s="6"/>
      <c r="C41" s="37"/>
      <c r="D41" s="58"/>
    </row>
    <row r="42" spans="1:4" hidden="1" x14ac:dyDescent="0.2"/>
    <row r="43" spans="1:4" hidden="1" x14ac:dyDescent="0.2"/>
    <row r="44" spans="1:4" ht="15" hidden="1" x14ac:dyDescent="0.25">
      <c r="A44" s="6"/>
      <c r="B44" s="6"/>
      <c r="C44" s="37"/>
      <c r="D44" s="58"/>
    </row>
    <row r="45" spans="1:4" ht="15" hidden="1" x14ac:dyDescent="0.25">
      <c r="A45" s="6"/>
      <c r="B45" s="6"/>
      <c r="C45" s="37"/>
      <c r="D45" s="58"/>
    </row>
    <row r="46" spans="1:4" hidden="1" x14ac:dyDescent="0.2"/>
    <row r="47" spans="1:4" hidden="1" x14ac:dyDescent="0.2"/>
    <row r="48" spans="1:4" hidden="1" x14ac:dyDescent="0.2"/>
    <row r="49" spans="1:2" hidden="1" x14ac:dyDescent="0.2"/>
    <row r="50" spans="1:2" hidden="1" x14ac:dyDescent="0.2"/>
    <row r="51" spans="1:2" hidden="1" x14ac:dyDescent="0.2"/>
    <row r="52" spans="1:2" hidden="1" x14ac:dyDescent="0.2"/>
    <row r="53" spans="1:2" hidden="1" x14ac:dyDescent="0.2"/>
    <row r="54" spans="1:2" hidden="1" x14ac:dyDescent="0.2"/>
    <row r="55" spans="1:2" hidden="1" x14ac:dyDescent="0.2"/>
    <row r="56" spans="1:2" hidden="1" x14ac:dyDescent="0.2"/>
    <row r="57" spans="1:2" hidden="1" x14ac:dyDescent="0.2"/>
    <row r="58" spans="1:2" hidden="1" x14ac:dyDescent="0.2"/>
    <row r="59" spans="1:2" hidden="1" x14ac:dyDescent="0.2"/>
    <row r="60" spans="1:2" hidden="1" x14ac:dyDescent="0.2"/>
    <row r="61" spans="1:2" hidden="1" x14ac:dyDescent="0.2"/>
    <row r="62" spans="1:2" ht="18" hidden="1" x14ac:dyDescent="0.25">
      <c r="A62" s="215" t="str">
        <f>'1 ЦК'!A64:B64</f>
        <v>Рубан Е.Н.</v>
      </c>
      <c r="B62" s="230"/>
    </row>
    <row r="63" spans="1:2" ht="18" hidden="1" x14ac:dyDescent="0.25">
      <c r="A63" s="215" t="str">
        <f>'1 ЦК'!A65:B65</f>
        <v>41 50 64</v>
      </c>
      <c r="B63" s="230"/>
    </row>
  </sheetData>
  <mergeCells count="21">
    <mergeCell ref="C31:D31"/>
    <mergeCell ref="A62:B62"/>
    <mergeCell ref="A63:B63"/>
    <mergeCell ref="A20:B20"/>
    <mergeCell ref="A21:B21"/>
    <mergeCell ref="A22:B22"/>
    <mergeCell ref="A23:B23"/>
    <mergeCell ref="A30:B30"/>
    <mergeCell ref="A31:B31"/>
    <mergeCell ref="A19:B19"/>
    <mergeCell ref="A2:D2"/>
    <mergeCell ref="A3:D3"/>
    <mergeCell ref="A4:D4"/>
    <mergeCell ref="A5:D6"/>
    <mergeCell ref="A7:D7"/>
    <mergeCell ref="A9:D9"/>
    <mergeCell ref="A10:A11"/>
    <mergeCell ref="B10:B11"/>
    <mergeCell ref="C10:C11"/>
    <mergeCell ref="A17:B18"/>
    <mergeCell ref="C17:C1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tabSelected="1" view="pageBreakPreview" zoomScale="80" zoomScaleNormal="85" zoomScaleSheetLayoutView="80" workbookViewId="0">
      <selection activeCell="M49" sqref="M49:N49"/>
    </sheetView>
  </sheetViews>
  <sheetFormatPr defaultRowHeight="12.75" x14ac:dyDescent="0.2"/>
  <cols>
    <col min="1" max="1" width="8.7109375" style="175" customWidth="1"/>
    <col min="2" max="2" width="9.7109375" style="176" customWidth="1"/>
    <col min="3" max="3" width="9.7109375" style="177" customWidth="1"/>
    <col min="4" max="14" width="9.7109375" style="160" customWidth="1"/>
    <col min="15" max="15" width="10" style="160" customWidth="1"/>
    <col min="16" max="25" width="9.7109375" style="160" customWidth="1"/>
    <col min="26" max="26" width="17.42578125" style="160" customWidth="1"/>
    <col min="27" max="27" width="9.140625" style="160"/>
    <col min="28" max="28" width="15.85546875" style="160" customWidth="1"/>
    <col min="29" max="32" width="9.140625" style="160"/>
    <col min="33" max="33" width="11.140625" style="160" bestFit="1" customWidth="1"/>
    <col min="34" max="16384" width="9.140625" style="160"/>
  </cols>
  <sheetData>
    <row r="1" spans="1:25" ht="6.75" customHeight="1" x14ac:dyDescent="0.25">
      <c r="A1" s="155"/>
      <c r="B1" s="156"/>
      <c r="C1" s="157"/>
      <c r="D1" s="158"/>
      <c r="E1" s="158"/>
      <c r="F1" s="159"/>
    </row>
    <row r="2" spans="1:25" ht="27.75" customHeight="1" x14ac:dyDescent="0.2">
      <c r="A2" s="240" t="s">
        <v>0</v>
      </c>
      <c r="B2" s="240"/>
      <c r="C2" s="240"/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0"/>
      <c r="O2" s="240"/>
      <c r="P2" s="240"/>
      <c r="Q2" s="240"/>
      <c r="R2" s="240"/>
      <c r="S2" s="240"/>
      <c r="T2" s="240"/>
      <c r="U2" s="240"/>
      <c r="V2" s="240"/>
      <c r="W2" s="240"/>
      <c r="X2" s="240"/>
      <c r="Y2" s="240"/>
    </row>
    <row r="3" spans="1:25" ht="19.5" customHeight="1" x14ac:dyDescent="0.2">
      <c r="A3" s="240" t="s">
        <v>2</v>
      </c>
      <c r="B3" s="240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</row>
    <row r="4" spans="1:25" ht="17.25" customHeight="1" x14ac:dyDescent="0.2">
      <c r="A4" s="240" t="s">
        <v>4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</row>
    <row r="5" spans="1:25" ht="9" customHeight="1" x14ac:dyDescent="0.2">
      <c r="A5" s="241" t="s">
        <v>76</v>
      </c>
      <c r="B5" s="241"/>
      <c r="C5" s="241"/>
      <c r="D5" s="241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1"/>
      <c r="W5" s="241"/>
      <c r="X5" s="241"/>
      <c r="Y5" s="241"/>
    </row>
    <row r="6" spans="1:25" ht="18" customHeight="1" x14ac:dyDescent="0.2">
      <c r="A6" s="241"/>
      <c r="B6" s="241"/>
      <c r="C6" s="241"/>
      <c r="D6" s="241"/>
      <c r="E6" s="241"/>
      <c r="F6" s="241"/>
      <c r="G6" s="241"/>
      <c r="H6" s="241"/>
      <c r="I6" s="241"/>
      <c r="J6" s="241"/>
      <c r="K6" s="241"/>
      <c r="L6" s="241"/>
      <c r="M6" s="241"/>
      <c r="N6" s="241"/>
      <c r="O6" s="241"/>
      <c r="P6" s="241"/>
      <c r="Q6" s="241"/>
      <c r="R6" s="241"/>
      <c r="S6" s="241"/>
      <c r="T6" s="241"/>
      <c r="U6" s="241"/>
      <c r="V6" s="241"/>
      <c r="W6" s="241"/>
      <c r="X6" s="241"/>
      <c r="Y6" s="241"/>
    </row>
    <row r="7" spans="1:25" ht="20.25" customHeight="1" x14ac:dyDescent="0.2">
      <c r="A7" s="242" t="s">
        <v>68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</row>
    <row r="8" spans="1:25" ht="30.75" customHeight="1" x14ac:dyDescent="0.2">
      <c r="A8" s="241" t="s">
        <v>69</v>
      </c>
      <c r="B8" s="241"/>
      <c r="C8" s="241"/>
      <c r="D8" s="241"/>
      <c r="E8" s="241"/>
      <c r="F8" s="241"/>
      <c r="G8" s="241"/>
      <c r="H8" s="241"/>
      <c r="I8" s="241"/>
      <c r="J8" s="241"/>
      <c r="K8" s="241"/>
      <c r="L8" s="241"/>
      <c r="M8" s="241"/>
      <c r="N8" s="241"/>
      <c r="O8" s="241"/>
      <c r="P8" s="241"/>
      <c r="Q8" s="241"/>
      <c r="R8" s="241"/>
      <c r="S8" s="241"/>
      <c r="T8" s="241"/>
      <c r="U8" s="241"/>
      <c r="V8" s="241"/>
      <c r="W8" s="241"/>
      <c r="X8" s="241"/>
      <c r="Y8" s="241"/>
    </row>
    <row r="9" spans="1:25" ht="12" customHeight="1" x14ac:dyDescent="0.2">
      <c r="A9" s="161"/>
      <c r="B9" s="162"/>
      <c r="C9" s="163"/>
      <c r="D9" s="10"/>
      <c r="E9" s="10"/>
      <c r="F9" s="164"/>
      <c r="G9" s="164"/>
      <c r="H9" s="164"/>
    </row>
    <row r="10" spans="1:25" ht="15.75" x14ac:dyDescent="0.2">
      <c r="A10" s="243" t="s">
        <v>70</v>
      </c>
      <c r="B10" s="243"/>
      <c r="C10" s="243"/>
      <c r="D10" s="243"/>
      <c r="E10" s="243"/>
      <c r="F10" s="243"/>
      <c r="G10" s="243"/>
      <c r="H10" s="243"/>
      <c r="I10" s="243"/>
      <c r="J10" s="243"/>
      <c r="K10" s="243"/>
      <c r="L10" s="243"/>
      <c r="M10" s="243"/>
      <c r="N10" s="243"/>
      <c r="O10" s="243"/>
      <c r="P10" s="243"/>
      <c r="Q10" s="243"/>
      <c r="R10" s="243"/>
      <c r="S10" s="243"/>
      <c r="T10" s="243"/>
      <c r="U10" s="243"/>
      <c r="V10" s="243"/>
      <c r="W10" s="243"/>
      <c r="X10" s="243"/>
      <c r="Y10" s="243"/>
    </row>
    <row r="11" spans="1:25" ht="41.25" customHeight="1" x14ac:dyDescent="0.2">
      <c r="A11" s="244" t="s">
        <v>71</v>
      </c>
      <c r="B11" s="245" t="s">
        <v>72</v>
      </c>
      <c r="C11" s="245"/>
      <c r="D11" s="245"/>
      <c r="E11" s="245"/>
      <c r="F11" s="245"/>
      <c r="G11" s="245"/>
      <c r="H11" s="245"/>
      <c r="I11" s="245"/>
      <c r="J11" s="245"/>
      <c r="K11" s="245"/>
      <c r="L11" s="245"/>
      <c r="M11" s="245"/>
      <c r="N11" s="245"/>
      <c r="O11" s="245"/>
      <c r="P11" s="245"/>
      <c r="Q11" s="245"/>
      <c r="R11" s="245"/>
      <c r="S11" s="245"/>
      <c r="T11" s="245"/>
      <c r="U11" s="245"/>
      <c r="V11" s="245"/>
      <c r="W11" s="245"/>
      <c r="X11" s="245"/>
      <c r="Y11" s="245"/>
    </row>
    <row r="12" spans="1:25" ht="15.75" x14ac:dyDescent="0.25">
      <c r="A12" s="244"/>
      <c r="B12" s="165">
        <v>1</v>
      </c>
      <c r="C12" s="166">
        <v>2</v>
      </c>
      <c r="D12" s="165">
        <v>3</v>
      </c>
      <c r="E12" s="166">
        <v>4</v>
      </c>
      <c r="F12" s="165">
        <v>5</v>
      </c>
      <c r="G12" s="166">
        <v>6</v>
      </c>
      <c r="H12" s="165">
        <v>7</v>
      </c>
      <c r="I12" s="166">
        <v>8</v>
      </c>
      <c r="J12" s="165">
        <v>9</v>
      </c>
      <c r="K12" s="166">
        <v>10</v>
      </c>
      <c r="L12" s="165">
        <v>11</v>
      </c>
      <c r="M12" s="166">
        <v>12</v>
      </c>
      <c r="N12" s="165">
        <v>13</v>
      </c>
      <c r="O12" s="166">
        <v>14</v>
      </c>
      <c r="P12" s="165">
        <v>15</v>
      </c>
      <c r="Q12" s="166">
        <v>16</v>
      </c>
      <c r="R12" s="165">
        <v>17</v>
      </c>
      <c r="S12" s="166">
        <v>18</v>
      </c>
      <c r="T12" s="165">
        <v>19</v>
      </c>
      <c r="U12" s="166">
        <v>20</v>
      </c>
      <c r="V12" s="165">
        <v>21</v>
      </c>
      <c r="W12" s="166">
        <v>22</v>
      </c>
      <c r="X12" s="165">
        <v>23</v>
      </c>
      <c r="Y12" s="166">
        <v>24</v>
      </c>
    </row>
    <row r="13" spans="1:25" ht="15.75" x14ac:dyDescent="0.2">
      <c r="A13" s="167">
        <v>1</v>
      </c>
      <c r="B13" s="168">
        <v>699.21172999999999</v>
      </c>
      <c r="C13" s="168">
        <v>683.58470999999997</v>
      </c>
      <c r="D13" s="168">
        <v>683.25995</v>
      </c>
      <c r="E13" s="168">
        <v>675.36923000000002</v>
      </c>
      <c r="F13" s="168">
        <v>676.53668000000005</v>
      </c>
      <c r="G13" s="168">
        <v>685.81641000000002</v>
      </c>
      <c r="H13" s="168">
        <v>713.73659999999995</v>
      </c>
      <c r="I13" s="168">
        <v>765.61595</v>
      </c>
      <c r="J13" s="168">
        <v>852.65500999999995</v>
      </c>
      <c r="K13" s="168">
        <v>868.62450000000001</v>
      </c>
      <c r="L13" s="168">
        <v>862.9393</v>
      </c>
      <c r="M13" s="168">
        <v>866.19650000000001</v>
      </c>
      <c r="N13" s="168">
        <v>858.38607999999999</v>
      </c>
      <c r="O13" s="168">
        <v>860.41453000000001</v>
      </c>
      <c r="P13" s="168">
        <v>856.97874999999999</v>
      </c>
      <c r="Q13" s="168">
        <v>851.72546999999997</v>
      </c>
      <c r="R13" s="168">
        <v>845.74143000000004</v>
      </c>
      <c r="S13" s="168">
        <v>824.69317999999998</v>
      </c>
      <c r="T13" s="168">
        <v>839.05091000000004</v>
      </c>
      <c r="U13" s="168">
        <v>815.61129000000005</v>
      </c>
      <c r="V13" s="168">
        <v>810.56885</v>
      </c>
      <c r="W13" s="168">
        <v>787.93694000000005</v>
      </c>
      <c r="X13" s="168">
        <v>718.33505000000002</v>
      </c>
      <c r="Y13" s="168">
        <v>707.94681000000003</v>
      </c>
    </row>
    <row r="14" spans="1:25" ht="15.75" x14ac:dyDescent="0.2">
      <c r="A14" s="167">
        <v>2</v>
      </c>
      <c r="B14" s="168">
        <v>559.43329000000006</v>
      </c>
      <c r="C14" s="168">
        <v>692.91061000000002</v>
      </c>
      <c r="D14" s="168">
        <v>685.84270000000004</v>
      </c>
      <c r="E14" s="168">
        <v>684.97018000000003</v>
      </c>
      <c r="F14" s="168">
        <v>686.28525999999999</v>
      </c>
      <c r="G14" s="168">
        <v>695.71906000000001</v>
      </c>
      <c r="H14" s="168">
        <v>665.38081999999997</v>
      </c>
      <c r="I14" s="168">
        <v>699.16819999999996</v>
      </c>
      <c r="J14" s="168">
        <v>698.53458999999998</v>
      </c>
      <c r="K14" s="168">
        <v>698.34610999999995</v>
      </c>
      <c r="L14" s="168">
        <v>658.84948999999995</v>
      </c>
      <c r="M14" s="168">
        <v>664.94082000000003</v>
      </c>
      <c r="N14" s="168">
        <v>698.85245999999995</v>
      </c>
      <c r="O14" s="168">
        <v>698.62638000000004</v>
      </c>
      <c r="P14" s="168">
        <v>351.62747000000002</v>
      </c>
      <c r="Q14" s="168">
        <v>351.66034000000002</v>
      </c>
      <c r="R14" s="168">
        <v>351.57206000000002</v>
      </c>
      <c r="S14" s="168">
        <v>351.37364000000002</v>
      </c>
      <c r="T14" s="168">
        <v>640.88284999999996</v>
      </c>
      <c r="U14" s="168">
        <v>644.16156999999998</v>
      </c>
      <c r="V14" s="168">
        <v>631.38401999999996</v>
      </c>
      <c r="W14" s="168">
        <v>350.66786999999999</v>
      </c>
      <c r="X14" s="168">
        <v>349.85692</v>
      </c>
      <c r="Y14" s="168">
        <v>349.74561</v>
      </c>
    </row>
    <row r="15" spans="1:25" ht="15.75" x14ac:dyDescent="0.2">
      <c r="A15" s="167">
        <v>3</v>
      </c>
      <c r="B15" s="168">
        <v>719.08342000000005</v>
      </c>
      <c r="C15" s="168">
        <v>691.14197000000001</v>
      </c>
      <c r="D15" s="168">
        <v>691.07727</v>
      </c>
      <c r="E15" s="168">
        <v>691.01287000000002</v>
      </c>
      <c r="F15" s="168">
        <v>691.31566999999995</v>
      </c>
      <c r="G15" s="168">
        <v>765.63016000000005</v>
      </c>
      <c r="H15" s="168">
        <v>770.84691999999995</v>
      </c>
      <c r="I15" s="168">
        <v>868.48946000000001</v>
      </c>
      <c r="J15" s="168">
        <v>1045.1074799999999</v>
      </c>
      <c r="K15" s="168">
        <v>1101.61565</v>
      </c>
      <c r="L15" s="168">
        <v>1099.41714</v>
      </c>
      <c r="M15" s="168">
        <v>1130.6710599999999</v>
      </c>
      <c r="N15" s="168">
        <v>1106.9807699999999</v>
      </c>
      <c r="O15" s="168">
        <v>1093.6979200000001</v>
      </c>
      <c r="P15" s="168">
        <v>1084.1060500000001</v>
      </c>
      <c r="Q15" s="168">
        <v>1105.5130999999999</v>
      </c>
      <c r="R15" s="168">
        <v>1081.81062</v>
      </c>
      <c r="S15" s="168">
        <v>1047.7655199999999</v>
      </c>
      <c r="T15" s="168">
        <v>1042.9379799999999</v>
      </c>
      <c r="U15" s="168">
        <v>1040.8175799999999</v>
      </c>
      <c r="V15" s="168">
        <v>1035.98858</v>
      </c>
      <c r="W15" s="168">
        <v>984.95565999999997</v>
      </c>
      <c r="X15" s="168">
        <v>798.48621000000003</v>
      </c>
      <c r="Y15" s="168">
        <v>785.57876999999996</v>
      </c>
    </row>
    <row r="16" spans="1:25" ht="15.75" x14ac:dyDescent="0.2">
      <c r="A16" s="167">
        <v>4</v>
      </c>
      <c r="B16" s="168">
        <v>820.91976999999997</v>
      </c>
      <c r="C16" s="168">
        <v>770.75599</v>
      </c>
      <c r="D16" s="168">
        <v>765.14407000000006</v>
      </c>
      <c r="E16" s="168">
        <v>763.00206000000003</v>
      </c>
      <c r="F16" s="168">
        <v>765.84040000000005</v>
      </c>
      <c r="G16" s="168">
        <v>772.03994999999998</v>
      </c>
      <c r="H16" s="168">
        <v>828.38205000000005</v>
      </c>
      <c r="I16" s="168">
        <v>940.12725</v>
      </c>
      <c r="J16" s="168">
        <v>991.41020000000003</v>
      </c>
      <c r="K16" s="168">
        <v>1095.5254</v>
      </c>
      <c r="L16" s="168">
        <v>1122.7549799999999</v>
      </c>
      <c r="M16" s="168">
        <v>1121.99281</v>
      </c>
      <c r="N16" s="168">
        <v>1106.1878200000001</v>
      </c>
      <c r="O16" s="168">
        <v>1079.8906199999999</v>
      </c>
      <c r="P16" s="168">
        <v>1061.6094800000001</v>
      </c>
      <c r="Q16" s="168">
        <v>1082.2820300000001</v>
      </c>
      <c r="R16" s="168">
        <v>1055.0021200000001</v>
      </c>
      <c r="S16" s="168">
        <v>1042.2456999999999</v>
      </c>
      <c r="T16" s="168">
        <v>1046.6071899999999</v>
      </c>
      <c r="U16" s="168">
        <v>1065.86005</v>
      </c>
      <c r="V16" s="168">
        <v>1107.69291</v>
      </c>
      <c r="W16" s="168">
        <v>1082.7252000000001</v>
      </c>
      <c r="X16" s="168">
        <v>986.34861000000001</v>
      </c>
      <c r="Y16" s="168">
        <v>921.70077000000003</v>
      </c>
    </row>
    <row r="17" spans="1:33" ht="15.75" x14ac:dyDescent="0.2">
      <c r="A17" s="167">
        <v>5</v>
      </c>
      <c r="B17" s="168">
        <v>807.14155000000005</v>
      </c>
      <c r="C17" s="168">
        <v>774.25491999999997</v>
      </c>
      <c r="D17" s="168">
        <v>766.21977000000004</v>
      </c>
      <c r="E17" s="168">
        <v>765.15345000000002</v>
      </c>
      <c r="F17" s="168">
        <v>751.35913000000005</v>
      </c>
      <c r="G17" s="168">
        <v>771.09438999999998</v>
      </c>
      <c r="H17" s="168">
        <v>774.28998000000001</v>
      </c>
      <c r="I17" s="168">
        <v>848.00292000000002</v>
      </c>
      <c r="J17" s="168">
        <v>936.91345000000001</v>
      </c>
      <c r="K17" s="168">
        <v>1010.94421</v>
      </c>
      <c r="L17" s="168">
        <v>1013.73844</v>
      </c>
      <c r="M17" s="168">
        <v>1019.33286</v>
      </c>
      <c r="N17" s="168">
        <v>1015.32356</v>
      </c>
      <c r="O17" s="168">
        <v>1011.58525</v>
      </c>
      <c r="P17" s="168">
        <v>1014.466</v>
      </c>
      <c r="Q17" s="168">
        <v>1038.5014100000001</v>
      </c>
      <c r="R17" s="168">
        <v>1030.2716</v>
      </c>
      <c r="S17" s="168">
        <v>1021.06444</v>
      </c>
      <c r="T17" s="168">
        <v>1013.38883</v>
      </c>
      <c r="U17" s="168">
        <v>1010.78094</v>
      </c>
      <c r="V17" s="168">
        <v>1041.7339300000001</v>
      </c>
      <c r="W17" s="168">
        <v>990.83747000000005</v>
      </c>
      <c r="X17" s="168">
        <v>923.62271999999996</v>
      </c>
      <c r="Y17" s="168">
        <v>841.21909000000005</v>
      </c>
    </row>
    <row r="18" spans="1:33" ht="15.75" x14ac:dyDescent="0.2">
      <c r="A18" s="167">
        <v>6</v>
      </c>
      <c r="B18" s="168">
        <v>853.00501999999994</v>
      </c>
      <c r="C18" s="168">
        <v>766.88732000000005</v>
      </c>
      <c r="D18" s="168">
        <v>746.49544000000003</v>
      </c>
      <c r="E18" s="168">
        <v>701.02025000000003</v>
      </c>
      <c r="F18" s="168">
        <v>701.26734999999996</v>
      </c>
      <c r="G18" s="168">
        <v>773.11217999999997</v>
      </c>
      <c r="H18" s="168">
        <v>840.62715000000003</v>
      </c>
      <c r="I18" s="168">
        <v>915.03196000000003</v>
      </c>
      <c r="J18" s="168">
        <v>970.06164999999999</v>
      </c>
      <c r="K18" s="168">
        <v>1002.9292</v>
      </c>
      <c r="L18" s="168">
        <v>1004.27395</v>
      </c>
      <c r="M18" s="168">
        <v>1010.85091</v>
      </c>
      <c r="N18" s="168">
        <v>1001.0489700000001</v>
      </c>
      <c r="O18" s="168">
        <v>1001.4115</v>
      </c>
      <c r="P18" s="168">
        <v>992.64450999999997</v>
      </c>
      <c r="Q18" s="168">
        <v>990.32282999999995</v>
      </c>
      <c r="R18" s="168">
        <v>963.12769000000003</v>
      </c>
      <c r="S18" s="168">
        <v>971.49194999999997</v>
      </c>
      <c r="T18" s="168">
        <v>954.51666999999998</v>
      </c>
      <c r="U18" s="168">
        <v>944.80696</v>
      </c>
      <c r="V18" s="168">
        <v>942.03101000000004</v>
      </c>
      <c r="W18" s="168">
        <v>922.51583000000005</v>
      </c>
      <c r="X18" s="168">
        <v>859.22506999999996</v>
      </c>
      <c r="Y18" s="168">
        <v>806.21731</v>
      </c>
    </row>
    <row r="19" spans="1:33" ht="15.75" x14ac:dyDescent="0.2">
      <c r="A19" s="167">
        <v>7</v>
      </c>
      <c r="B19" s="168">
        <v>710.84401000000003</v>
      </c>
      <c r="C19" s="168">
        <v>710.23509999999999</v>
      </c>
      <c r="D19" s="168">
        <v>702.32075999999995</v>
      </c>
      <c r="E19" s="168">
        <v>701.63405</v>
      </c>
      <c r="F19" s="168">
        <v>694.19512999999995</v>
      </c>
      <c r="G19" s="168">
        <v>738.96207000000004</v>
      </c>
      <c r="H19" s="168">
        <v>758.55032000000006</v>
      </c>
      <c r="I19" s="168">
        <v>825.82383000000004</v>
      </c>
      <c r="J19" s="168">
        <v>831.00748999999996</v>
      </c>
      <c r="K19" s="168">
        <v>836.38822000000005</v>
      </c>
      <c r="L19" s="168">
        <v>775.44938999999999</v>
      </c>
      <c r="M19" s="168">
        <v>775.92377999999997</v>
      </c>
      <c r="N19" s="168">
        <v>774.64358000000004</v>
      </c>
      <c r="O19" s="168">
        <v>776.22497999999996</v>
      </c>
      <c r="P19" s="168">
        <v>775.30130999999994</v>
      </c>
      <c r="Q19" s="168">
        <v>773.47808999999995</v>
      </c>
      <c r="R19" s="168">
        <v>772.38041999999996</v>
      </c>
      <c r="S19" s="168">
        <v>770.76797999999997</v>
      </c>
      <c r="T19" s="168">
        <v>770.53315999999995</v>
      </c>
      <c r="U19" s="168">
        <v>770.34247000000005</v>
      </c>
      <c r="V19" s="168">
        <v>768.02494999999999</v>
      </c>
      <c r="W19" s="168">
        <v>761.99194999999997</v>
      </c>
      <c r="X19" s="168">
        <v>692.37622999999996</v>
      </c>
      <c r="Y19" s="168">
        <v>663.18088999999998</v>
      </c>
    </row>
    <row r="20" spans="1:33" ht="15.75" x14ac:dyDescent="0.2">
      <c r="A20" s="167">
        <v>8</v>
      </c>
      <c r="B20" s="168">
        <v>701.38986999999997</v>
      </c>
      <c r="C20" s="168">
        <v>695.19785999999999</v>
      </c>
      <c r="D20" s="168">
        <v>693.20677999999998</v>
      </c>
      <c r="E20" s="168">
        <v>667.13356999999996</v>
      </c>
      <c r="F20" s="168">
        <v>674.40993000000003</v>
      </c>
      <c r="G20" s="168">
        <v>701.57122000000004</v>
      </c>
      <c r="H20" s="168">
        <v>726.01143000000002</v>
      </c>
      <c r="I20" s="168">
        <v>787.77773999999999</v>
      </c>
      <c r="J20" s="168">
        <v>775.75310000000002</v>
      </c>
      <c r="K20" s="168">
        <v>772.07142999999996</v>
      </c>
      <c r="L20" s="168">
        <v>771.84025999999994</v>
      </c>
      <c r="M20" s="168">
        <v>776.42670999999996</v>
      </c>
      <c r="N20" s="168">
        <v>867.14198999999996</v>
      </c>
      <c r="O20" s="168">
        <v>869.37210000000005</v>
      </c>
      <c r="P20" s="168">
        <v>871.90237000000002</v>
      </c>
      <c r="Q20" s="168">
        <v>774.43245000000002</v>
      </c>
      <c r="R20" s="168">
        <v>947.11288999999999</v>
      </c>
      <c r="S20" s="168">
        <v>909.77919999999995</v>
      </c>
      <c r="T20" s="168">
        <v>894.84763999999996</v>
      </c>
      <c r="U20" s="168">
        <v>874.50575000000003</v>
      </c>
      <c r="V20" s="168">
        <v>862.32262000000003</v>
      </c>
      <c r="W20" s="168">
        <v>844.61350000000004</v>
      </c>
      <c r="X20" s="168">
        <v>772.21496000000002</v>
      </c>
      <c r="Y20" s="168">
        <v>763.66882999999996</v>
      </c>
    </row>
    <row r="21" spans="1:33" ht="15.75" x14ac:dyDescent="0.2">
      <c r="A21" s="167">
        <v>9</v>
      </c>
      <c r="B21" s="168">
        <v>733.15859999999998</v>
      </c>
      <c r="C21" s="168">
        <v>713.02121999999997</v>
      </c>
      <c r="D21" s="168">
        <v>701.80813999999998</v>
      </c>
      <c r="E21" s="168">
        <v>701.66029000000003</v>
      </c>
      <c r="F21" s="168">
        <v>702.23428000000001</v>
      </c>
      <c r="G21" s="168">
        <v>764.13174000000004</v>
      </c>
      <c r="H21" s="168">
        <v>784.93606</v>
      </c>
      <c r="I21" s="168">
        <v>920.52484000000004</v>
      </c>
      <c r="J21" s="168">
        <v>906.62609999999995</v>
      </c>
      <c r="K21" s="168">
        <v>776.64733000000001</v>
      </c>
      <c r="L21" s="168">
        <v>775.42317000000003</v>
      </c>
      <c r="M21" s="168">
        <v>804.43983000000003</v>
      </c>
      <c r="N21" s="168">
        <v>804.79351999999994</v>
      </c>
      <c r="O21" s="168">
        <v>837.20908999999995</v>
      </c>
      <c r="P21" s="168">
        <v>835.24830999999995</v>
      </c>
      <c r="Q21" s="168">
        <v>837.97994000000006</v>
      </c>
      <c r="R21" s="168">
        <v>799.52215999999999</v>
      </c>
      <c r="S21" s="168">
        <v>776.42915000000005</v>
      </c>
      <c r="T21" s="168">
        <v>803.37864000000002</v>
      </c>
      <c r="U21" s="168">
        <v>776.65304000000003</v>
      </c>
      <c r="V21" s="168">
        <v>775.26439000000005</v>
      </c>
      <c r="W21" s="168">
        <v>767.27782999999999</v>
      </c>
      <c r="X21" s="168">
        <v>764.27234999999996</v>
      </c>
      <c r="Y21" s="168">
        <v>765.16229999999996</v>
      </c>
    </row>
    <row r="22" spans="1:33" ht="15.75" x14ac:dyDescent="0.2">
      <c r="A22" s="167">
        <v>10</v>
      </c>
      <c r="B22" s="168">
        <v>700.57380000000001</v>
      </c>
      <c r="C22" s="168">
        <v>699.91340000000002</v>
      </c>
      <c r="D22" s="168">
        <v>663.55732999999998</v>
      </c>
      <c r="E22" s="168">
        <v>665.29575999999997</v>
      </c>
      <c r="F22" s="168">
        <v>672.41768000000002</v>
      </c>
      <c r="G22" s="168">
        <v>700.38525000000004</v>
      </c>
      <c r="H22" s="168">
        <v>707.78592000000003</v>
      </c>
      <c r="I22" s="168">
        <v>768.97691999999995</v>
      </c>
      <c r="J22" s="168">
        <v>766.13503000000003</v>
      </c>
      <c r="K22" s="168">
        <v>792.47316000000001</v>
      </c>
      <c r="L22" s="168">
        <v>811.61267999999995</v>
      </c>
      <c r="M22" s="168">
        <v>849.24963000000002</v>
      </c>
      <c r="N22" s="168">
        <v>816.92160000000001</v>
      </c>
      <c r="O22" s="168">
        <v>828.53966000000003</v>
      </c>
      <c r="P22" s="168">
        <v>859.29292999999996</v>
      </c>
      <c r="Q22" s="168">
        <v>884.09663999999998</v>
      </c>
      <c r="R22" s="168">
        <v>824.12937999999997</v>
      </c>
      <c r="S22" s="168">
        <v>838.83617000000004</v>
      </c>
      <c r="T22" s="168">
        <v>799.87980000000005</v>
      </c>
      <c r="U22" s="168">
        <v>825.11578999999995</v>
      </c>
      <c r="V22" s="168">
        <v>769.41760999999997</v>
      </c>
      <c r="W22" s="168">
        <v>756.18598999999995</v>
      </c>
      <c r="X22" s="168">
        <v>763.28954999999996</v>
      </c>
      <c r="Y22" s="168">
        <v>763.36728000000005</v>
      </c>
    </row>
    <row r="23" spans="1:33" ht="15.75" x14ac:dyDescent="0.2">
      <c r="A23" s="167">
        <v>11</v>
      </c>
      <c r="B23" s="168">
        <v>765.94569000000001</v>
      </c>
      <c r="C23" s="168">
        <v>751.15553999999997</v>
      </c>
      <c r="D23" s="168">
        <v>702.60125000000005</v>
      </c>
      <c r="E23" s="168">
        <v>702.36837000000003</v>
      </c>
      <c r="F23" s="168">
        <v>708.79935</v>
      </c>
      <c r="G23" s="168">
        <v>743.20456000000001</v>
      </c>
      <c r="H23" s="168">
        <v>752.66265999999996</v>
      </c>
      <c r="I23" s="168">
        <v>802.47702000000004</v>
      </c>
      <c r="J23" s="168">
        <v>926.90169000000003</v>
      </c>
      <c r="K23" s="168">
        <v>934.44245999999998</v>
      </c>
      <c r="L23" s="168">
        <v>936.11711000000003</v>
      </c>
      <c r="M23" s="168">
        <v>950.17877999999996</v>
      </c>
      <c r="N23" s="168">
        <v>948.19255999999996</v>
      </c>
      <c r="O23" s="168">
        <v>940.28602999999998</v>
      </c>
      <c r="P23" s="168">
        <v>941.17699000000005</v>
      </c>
      <c r="Q23" s="168">
        <v>929.51415999999995</v>
      </c>
      <c r="R23" s="168">
        <v>923.11676</v>
      </c>
      <c r="S23" s="168">
        <v>918.95357000000001</v>
      </c>
      <c r="T23" s="168">
        <v>919.05577000000005</v>
      </c>
      <c r="U23" s="168">
        <v>911.01838999999995</v>
      </c>
      <c r="V23" s="168">
        <v>908.55501000000004</v>
      </c>
      <c r="W23" s="168">
        <v>911.22603000000004</v>
      </c>
      <c r="X23" s="168">
        <v>876.90242000000001</v>
      </c>
      <c r="Y23" s="168">
        <v>779.79981999999995</v>
      </c>
    </row>
    <row r="24" spans="1:33" ht="15.75" x14ac:dyDescent="0.2">
      <c r="A24" s="167">
        <v>12</v>
      </c>
      <c r="B24" s="168">
        <v>786.49107000000004</v>
      </c>
      <c r="C24" s="168">
        <v>778.74967000000004</v>
      </c>
      <c r="D24" s="168">
        <v>770.14414999999997</v>
      </c>
      <c r="E24" s="168">
        <v>730.11123999999995</v>
      </c>
      <c r="F24" s="168">
        <v>731.90242000000001</v>
      </c>
      <c r="G24" s="168">
        <v>754.43218000000002</v>
      </c>
      <c r="H24" s="168">
        <v>720.25124000000005</v>
      </c>
      <c r="I24" s="168">
        <v>771.43942000000004</v>
      </c>
      <c r="J24" s="168">
        <v>802.46034999999995</v>
      </c>
      <c r="K24" s="168">
        <v>900.34789000000001</v>
      </c>
      <c r="L24" s="168">
        <v>915.14887999999996</v>
      </c>
      <c r="M24" s="168">
        <v>930.72158999999999</v>
      </c>
      <c r="N24" s="168">
        <v>930.23884999999996</v>
      </c>
      <c r="O24" s="168">
        <v>925.66423999999995</v>
      </c>
      <c r="P24" s="168">
        <v>927.69073000000003</v>
      </c>
      <c r="Q24" s="168">
        <v>929.19299999999998</v>
      </c>
      <c r="R24" s="168">
        <v>928.91894000000002</v>
      </c>
      <c r="S24" s="168">
        <v>927.46784000000002</v>
      </c>
      <c r="T24" s="168">
        <v>925.57416000000001</v>
      </c>
      <c r="U24" s="168">
        <v>909.96379999999999</v>
      </c>
      <c r="V24" s="168">
        <v>922.58158000000003</v>
      </c>
      <c r="W24" s="168">
        <v>858.00615000000005</v>
      </c>
      <c r="X24" s="168">
        <v>776.64417000000003</v>
      </c>
      <c r="Y24" s="168">
        <v>770.46641999999997</v>
      </c>
    </row>
    <row r="25" spans="1:33" ht="15.75" x14ac:dyDescent="0.2">
      <c r="A25" s="167">
        <v>13</v>
      </c>
      <c r="B25" s="168">
        <v>726.79345999999998</v>
      </c>
      <c r="C25" s="168">
        <v>705.62654999999995</v>
      </c>
      <c r="D25" s="168">
        <v>705.51768000000004</v>
      </c>
      <c r="E25" s="168">
        <v>705.77111000000002</v>
      </c>
      <c r="F25" s="168">
        <v>705.88193000000001</v>
      </c>
      <c r="G25" s="168">
        <v>773.12949000000003</v>
      </c>
      <c r="H25" s="168">
        <v>777.44726000000003</v>
      </c>
      <c r="I25" s="168">
        <v>785.09013000000004</v>
      </c>
      <c r="J25" s="168">
        <v>798.56601999999998</v>
      </c>
      <c r="K25" s="168">
        <v>782.20486000000005</v>
      </c>
      <c r="L25" s="168">
        <v>780.27833999999996</v>
      </c>
      <c r="M25" s="168">
        <v>784.02688999999998</v>
      </c>
      <c r="N25" s="168">
        <v>784.34496000000001</v>
      </c>
      <c r="O25" s="168">
        <v>783.66786000000002</v>
      </c>
      <c r="P25" s="168">
        <v>782.53053999999997</v>
      </c>
      <c r="Q25" s="168">
        <v>784.22051999999996</v>
      </c>
      <c r="R25" s="168">
        <v>805.88252</v>
      </c>
      <c r="S25" s="168">
        <v>849.75291000000004</v>
      </c>
      <c r="T25" s="168">
        <v>839.45654000000002</v>
      </c>
      <c r="U25" s="168">
        <v>841.04822000000001</v>
      </c>
      <c r="V25" s="168">
        <v>823.52400999999998</v>
      </c>
      <c r="W25" s="168">
        <v>875.42121999999995</v>
      </c>
      <c r="X25" s="168">
        <v>791.25463000000002</v>
      </c>
      <c r="Y25" s="168">
        <v>778.65011000000004</v>
      </c>
    </row>
    <row r="26" spans="1:33" ht="15.75" x14ac:dyDescent="0.2">
      <c r="A26" s="167">
        <v>14</v>
      </c>
      <c r="B26" s="168">
        <v>707.02626999999995</v>
      </c>
      <c r="C26" s="168">
        <v>706.97900000000004</v>
      </c>
      <c r="D26" s="168">
        <v>706.65761999999995</v>
      </c>
      <c r="E26" s="168">
        <v>706.11303999999996</v>
      </c>
      <c r="F26" s="168">
        <v>706.38748999999996</v>
      </c>
      <c r="G26" s="168">
        <v>747.69439999999997</v>
      </c>
      <c r="H26" s="168">
        <v>779.22414000000003</v>
      </c>
      <c r="I26" s="168">
        <v>870.31038999999998</v>
      </c>
      <c r="J26" s="168">
        <v>784.04168000000004</v>
      </c>
      <c r="K26" s="168">
        <v>781.28042000000005</v>
      </c>
      <c r="L26" s="168">
        <v>780.36443999999995</v>
      </c>
      <c r="M26" s="168">
        <v>783.48617999999999</v>
      </c>
      <c r="N26" s="168">
        <v>815.98074999999994</v>
      </c>
      <c r="O26" s="168">
        <v>808.00699999999995</v>
      </c>
      <c r="P26" s="168">
        <v>799.69440999999995</v>
      </c>
      <c r="Q26" s="168">
        <v>783.76128000000006</v>
      </c>
      <c r="R26" s="168">
        <v>804.28196000000003</v>
      </c>
      <c r="S26" s="168">
        <v>791.23527000000001</v>
      </c>
      <c r="T26" s="168">
        <v>831.59293000000002</v>
      </c>
      <c r="U26" s="168">
        <v>784.60744</v>
      </c>
      <c r="V26" s="168">
        <v>779.96456999999998</v>
      </c>
      <c r="W26" s="168">
        <v>778.36563999999998</v>
      </c>
      <c r="X26" s="168">
        <v>775.49198000000001</v>
      </c>
      <c r="Y26" s="168">
        <v>769.68304999999998</v>
      </c>
    </row>
    <row r="27" spans="1:33" ht="15.75" x14ac:dyDescent="0.2">
      <c r="A27" s="167">
        <v>15</v>
      </c>
      <c r="B27" s="168">
        <v>716.48180000000002</v>
      </c>
      <c r="C27" s="168">
        <v>713.03025000000002</v>
      </c>
      <c r="D27" s="168">
        <v>713.09774000000004</v>
      </c>
      <c r="E27" s="168">
        <v>711.95528999999999</v>
      </c>
      <c r="F27" s="168">
        <v>705.97821999999996</v>
      </c>
      <c r="G27" s="168">
        <v>784.82735000000002</v>
      </c>
      <c r="H27" s="168">
        <v>806.81695000000002</v>
      </c>
      <c r="I27" s="168">
        <v>958.62827000000004</v>
      </c>
      <c r="J27" s="168">
        <v>999.83007999999995</v>
      </c>
      <c r="K27" s="168">
        <v>1064.4528299999999</v>
      </c>
      <c r="L27" s="168">
        <v>1053.9261799999999</v>
      </c>
      <c r="M27" s="168">
        <v>1079.1840999999999</v>
      </c>
      <c r="N27" s="168">
        <v>1082.2217599999999</v>
      </c>
      <c r="O27" s="168">
        <v>1095.6678099999999</v>
      </c>
      <c r="P27" s="168">
        <v>1075.63077</v>
      </c>
      <c r="Q27" s="168">
        <v>1068.27316</v>
      </c>
      <c r="R27" s="168">
        <v>1065.07734</v>
      </c>
      <c r="S27" s="168">
        <v>1021.0227599999999</v>
      </c>
      <c r="T27" s="168">
        <v>1026.3992000000001</v>
      </c>
      <c r="U27" s="168">
        <v>991.07402000000002</v>
      </c>
      <c r="V27" s="168">
        <v>966.54826000000003</v>
      </c>
      <c r="W27" s="168">
        <v>922.18884000000003</v>
      </c>
      <c r="X27" s="168">
        <v>814.98767999999995</v>
      </c>
      <c r="Y27" s="168">
        <v>778.84379999999999</v>
      </c>
    </row>
    <row r="28" spans="1:33" ht="15.75" x14ac:dyDescent="0.2">
      <c r="A28" s="167">
        <v>16</v>
      </c>
      <c r="B28" s="168">
        <v>712.68699000000004</v>
      </c>
      <c r="C28" s="168">
        <v>711.22283000000004</v>
      </c>
      <c r="D28" s="168">
        <v>703.39607000000001</v>
      </c>
      <c r="E28" s="168">
        <v>710.95039999999995</v>
      </c>
      <c r="F28" s="168">
        <v>711.72099000000003</v>
      </c>
      <c r="G28" s="168">
        <v>777.52602999999999</v>
      </c>
      <c r="H28" s="168">
        <v>783.33222000000001</v>
      </c>
      <c r="I28" s="168">
        <v>907.42886999999996</v>
      </c>
      <c r="J28" s="168">
        <v>941.69588999999996</v>
      </c>
      <c r="K28" s="168">
        <v>974.15899000000002</v>
      </c>
      <c r="L28" s="168">
        <v>967.69839000000002</v>
      </c>
      <c r="M28" s="168">
        <v>990.34109999999998</v>
      </c>
      <c r="N28" s="168">
        <v>969.11695999999995</v>
      </c>
      <c r="O28" s="168">
        <v>954.46690000000001</v>
      </c>
      <c r="P28" s="168">
        <v>965.53698999999995</v>
      </c>
      <c r="Q28" s="168">
        <v>980.83866</v>
      </c>
      <c r="R28" s="168">
        <v>954.92823999999996</v>
      </c>
      <c r="S28" s="168">
        <v>957.37665000000004</v>
      </c>
      <c r="T28" s="168">
        <v>947.07583</v>
      </c>
      <c r="U28" s="168">
        <v>923.14022</v>
      </c>
      <c r="V28" s="168">
        <v>915.81368999999995</v>
      </c>
      <c r="W28" s="168">
        <v>835.12850000000003</v>
      </c>
      <c r="X28" s="168">
        <v>774.80714</v>
      </c>
      <c r="Y28" s="168">
        <v>732.01486</v>
      </c>
    </row>
    <row r="29" spans="1:33" ht="15.75" x14ac:dyDescent="0.2">
      <c r="A29" s="167">
        <v>17</v>
      </c>
      <c r="B29" s="168">
        <v>736.41601000000003</v>
      </c>
      <c r="C29" s="168">
        <v>714.82825000000003</v>
      </c>
      <c r="D29" s="168">
        <v>714.03605000000005</v>
      </c>
      <c r="E29" s="168">
        <v>713.17111</v>
      </c>
      <c r="F29" s="168">
        <v>713.60225000000003</v>
      </c>
      <c r="G29" s="168">
        <v>716.30462999999997</v>
      </c>
      <c r="H29" s="168">
        <v>747.76221999999996</v>
      </c>
      <c r="I29" s="168">
        <v>817.88237000000004</v>
      </c>
      <c r="J29" s="168">
        <v>873.46774000000005</v>
      </c>
      <c r="K29" s="168">
        <v>935.06929000000002</v>
      </c>
      <c r="L29" s="168">
        <v>931.19029</v>
      </c>
      <c r="M29" s="168">
        <v>948.34267999999997</v>
      </c>
      <c r="N29" s="168">
        <v>944.37280999999996</v>
      </c>
      <c r="O29" s="168">
        <v>941.53976999999998</v>
      </c>
      <c r="P29" s="168">
        <v>936.16371000000004</v>
      </c>
      <c r="Q29" s="168">
        <v>935.60014000000001</v>
      </c>
      <c r="R29" s="168">
        <v>937.31889000000001</v>
      </c>
      <c r="S29" s="168">
        <v>948.68862000000001</v>
      </c>
      <c r="T29" s="168">
        <v>937.00058999999999</v>
      </c>
      <c r="U29" s="168">
        <v>935.39008000000001</v>
      </c>
      <c r="V29" s="168">
        <v>927.30274999999995</v>
      </c>
      <c r="W29" s="168">
        <v>872.76086999999995</v>
      </c>
      <c r="X29" s="168">
        <v>774.82470000000001</v>
      </c>
      <c r="Y29" s="168">
        <v>755.42484999999999</v>
      </c>
      <c r="AG29" s="169"/>
    </row>
    <row r="30" spans="1:33" ht="15.75" x14ac:dyDescent="0.2">
      <c r="A30" s="167">
        <v>18</v>
      </c>
      <c r="B30" s="168">
        <v>807.28841</v>
      </c>
      <c r="C30" s="168">
        <v>749.65889000000004</v>
      </c>
      <c r="D30" s="168">
        <v>718.13842999999997</v>
      </c>
      <c r="E30" s="168">
        <v>758.39175</v>
      </c>
      <c r="F30" s="168">
        <v>750.13472000000002</v>
      </c>
      <c r="G30" s="168">
        <v>777.32073000000003</v>
      </c>
      <c r="H30" s="168">
        <v>780.94114000000002</v>
      </c>
      <c r="I30" s="168">
        <v>888.63039000000003</v>
      </c>
      <c r="J30" s="168">
        <v>1008.95786</v>
      </c>
      <c r="K30" s="168">
        <v>1094.8990200000001</v>
      </c>
      <c r="L30" s="168">
        <v>1100.11653</v>
      </c>
      <c r="M30" s="168">
        <v>1144.18778</v>
      </c>
      <c r="N30" s="168">
        <v>1143.5944300000001</v>
      </c>
      <c r="O30" s="168">
        <v>1132.2952499999999</v>
      </c>
      <c r="P30" s="168">
        <v>1132.44372</v>
      </c>
      <c r="Q30" s="168">
        <v>1111.23164</v>
      </c>
      <c r="R30" s="168">
        <v>1103.3575599999999</v>
      </c>
      <c r="S30" s="168">
        <v>1036.7163399999999</v>
      </c>
      <c r="T30" s="168">
        <v>1040.18219</v>
      </c>
      <c r="U30" s="168">
        <v>1004.5322</v>
      </c>
      <c r="V30" s="168">
        <v>1014.07946</v>
      </c>
      <c r="W30" s="168">
        <v>948.61058000000003</v>
      </c>
      <c r="X30" s="168">
        <v>884.66038000000003</v>
      </c>
      <c r="Y30" s="168">
        <v>787.81782999999996</v>
      </c>
    </row>
    <row r="31" spans="1:33" ht="15.75" x14ac:dyDescent="0.2">
      <c r="A31" s="167">
        <v>19</v>
      </c>
      <c r="B31" s="168">
        <v>835.83006</v>
      </c>
      <c r="C31" s="168">
        <v>778.84495000000004</v>
      </c>
      <c r="D31" s="168">
        <v>718.34668999999997</v>
      </c>
      <c r="E31" s="168">
        <v>718.52218000000005</v>
      </c>
      <c r="F31" s="168">
        <v>718.60774000000004</v>
      </c>
      <c r="G31" s="168">
        <v>720.39076999999997</v>
      </c>
      <c r="H31" s="168">
        <v>721.30159000000003</v>
      </c>
      <c r="I31" s="168">
        <v>770.04553999999996</v>
      </c>
      <c r="J31" s="168">
        <v>785.96412999999995</v>
      </c>
      <c r="K31" s="168">
        <v>868.05082000000004</v>
      </c>
      <c r="L31" s="168">
        <v>997.60895000000005</v>
      </c>
      <c r="M31" s="168">
        <v>1031.85132</v>
      </c>
      <c r="N31" s="168">
        <v>1030.15443</v>
      </c>
      <c r="O31" s="168">
        <v>1019.87289</v>
      </c>
      <c r="P31" s="168">
        <v>1034.67995</v>
      </c>
      <c r="Q31" s="168">
        <v>1028.6564000000001</v>
      </c>
      <c r="R31" s="168">
        <v>1036.1255000000001</v>
      </c>
      <c r="S31" s="168">
        <v>1018.80058</v>
      </c>
      <c r="T31" s="168">
        <v>1017.47384</v>
      </c>
      <c r="U31" s="168">
        <v>1021.30174</v>
      </c>
      <c r="V31" s="168">
        <v>1031.8458599999999</v>
      </c>
      <c r="W31" s="168">
        <v>976.22227999999996</v>
      </c>
      <c r="X31" s="168">
        <v>957.70383000000004</v>
      </c>
      <c r="Y31" s="168">
        <v>850.82321999999999</v>
      </c>
    </row>
    <row r="32" spans="1:33" ht="15.75" x14ac:dyDescent="0.2">
      <c r="A32" s="167">
        <v>20</v>
      </c>
      <c r="B32" s="168">
        <v>812.01913000000002</v>
      </c>
      <c r="C32" s="168">
        <v>785.79687000000001</v>
      </c>
      <c r="D32" s="168">
        <v>782.02536999999995</v>
      </c>
      <c r="E32" s="168">
        <v>777.95128999999997</v>
      </c>
      <c r="F32" s="168">
        <v>784.50576000000001</v>
      </c>
      <c r="G32" s="168">
        <v>796.51229999999998</v>
      </c>
      <c r="H32" s="168">
        <v>804.50293999999997</v>
      </c>
      <c r="I32" s="168">
        <v>905.69565999999998</v>
      </c>
      <c r="J32" s="168">
        <v>996.76446999999996</v>
      </c>
      <c r="K32" s="168">
        <v>1073.8027300000001</v>
      </c>
      <c r="L32" s="168">
        <v>1071.4352100000001</v>
      </c>
      <c r="M32" s="168">
        <v>1095.7706499999999</v>
      </c>
      <c r="N32" s="168">
        <v>1080.4094299999999</v>
      </c>
      <c r="O32" s="168">
        <v>1072.2807399999999</v>
      </c>
      <c r="P32" s="168">
        <v>1054.43452</v>
      </c>
      <c r="Q32" s="168">
        <v>1071.5146999999999</v>
      </c>
      <c r="R32" s="168">
        <v>1042.4249600000001</v>
      </c>
      <c r="S32" s="168">
        <v>1034.27349</v>
      </c>
      <c r="T32" s="168">
        <v>1009.65923</v>
      </c>
      <c r="U32" s="168">
        <v>983.43955000000005</v>
      </c>
      <c r="V32" s="168">
        <v>967.40440999999998</v>
      </c>
      <c r="W32" s="168">
        <v>942.23239999999998</v>
      </c>
      <c r="X32" s="168">
        <v>885.18124</v>
      </c>
      <c r="Y32" s="168">
        <v>798.08801000000005</v>
      </c>
    </row>
    <row r="33" spans="1:25" ht="15.75" x14ac:dyDescent="0.2">
      <c r="A33" s="167">
        <v>21</v>
      </c>
      <c r="B33" s="168">
        <v>781.85467000000006</v>
      </c>
      <c r="C33" s="168">
        <v>768.18807000000004</v>
      </c>
      <c r="D33" s="168">
        <v>765.32998999999995</v>
      </c>
      <c r="E33" s="168">
        <v>771.77693999999997</v>
      </c>
      <c r="F33" s="168">
        <v>752.88266999999996</v>
      </c>
      <c r="G33" s="168">
        <v>789.62091999999996</v>
      </c>
      <c r="H33" s="168">
        <v>794.50616000000002</v>
      </c>
      <c r="I33" s="168">
        <v>845.95200999999997</v>
      </c>
      <c r="J33" s="168">
        <v>858.80121999999994</v>
      </c>
      <c r="K33" s="168">
        <v>938.45163000000002</v>
      </c>
      <c r="L33" s="168">
        <v>938.15625999999997</v>
      </c>
      <c r="M33" s="168">
        <v>984.90665999999999</v>
      </c>
      <c r="N33" s="168">
        <v>987.53042000000005</v>
      </c>
      <c r="O33" s="168">
        <v>1027.9444599999999</v>
      </c>
      <c r="P33" s="168">
        <v>983.01826000000005</v>
      </c>
      <c r="Q33" s="168">
        <v>970.48923000000002</v>
      </c>
      <c r="R33" s="168">
        <v>961.24240999999995</v>
      </c>
      <c r="S33" s="168">
        <v>941.33761000000004</v>
      </c>
      <c r="T33" s="168">
        <v>940.72587999999996</v>
      </c>
      <c r="U33" s="168">
        <v>937.47538999999995</v>
      </c>
      <c r="V33" s="168">
        <v>931.85373000000004</v>
      </c>
      <c r="W33" s="168">
        <v>923.44420000000002</v>
      </c>
      <c r="X33" s="168">
        <v>855.36567000000002</v>
      </c>
      <c r="Y33" s="168">
        <v>808.04074000000003</v>
      </c>
    </row>
    <row r="34" spans="1:25" ht="15.75" x14ac:dyDescent="0.2">
      <c r="A34" s="167">
        <v>22</v>
      </c>
      <c r="B34" s="168">
        <v>735.19506999999999</v>
      </c>
      <c r="C34" s="168">
        <v>714.87797999999998</v>
      </c>
      <c r="D34" s="168">
        <v>713.71936000000005</v>
      </c>
      <c r="E34" s="168">
        <v>713.28655000000003</v>
      </c>
      <c r="F34" s="168">
        <v>714.47410000000002</v>
      </c>
      <c r="G34" s="168">
        <v>757.44682999999998</v>
      </c>
      <c r="H34" s="168">
        <v>809.28335000000004</v>
      </c>
      <c r="I34" s="168">
        <v>890.86536999999998</v>
      </c>
      <c r="J34" s="168">
        <v>939.21929999999998</v>
      </c>
      <c r="K34" s="168">
        <v>1029.36509</v>
      </c>
      <c r="L34" s="168">
        <v>997.71402999999998</v>
      </c>
      <c r="M34" s="168">
        <v>1012.76418</v>
      </c>
      <c r="N34" s="168">
        <v>1006.04272</v>
      </c>
      <c r="O34" s="168">
        <v>1004.41295</v>
      </c>
      <c r="P34" s="168">
        <v>989.17836999999997</v>
      </c>
      <c r="Q34" s="168">
        <v>985.01076999999998</v>
      </c>
      <c r="R34" s="168">
        <v>968.60973000000001</v>
      </c>
      <c r="S34" s="168">
        <v>971.33217000000002</v>
      </c>
      <c r="T34" s="168">
        <v>968.17939000000001</v>
      </c>
      <c r="U34" s="168">
        <v>964.04501000000005</v>
      </c>
      <c r="V34" s="168">
        <v>947.56178</v>
      </c>
      <c r="W34" s="168">
        <v>886.20263999999997</v>
      </c>
      <c r="X34" s="168">
        <v>755.98040000000003</v>
      </c>
      <c r="Y34" s="168">
        <v>749.04012999999998</v>
      </c>
    </row>
    <row r="35" spans="1:25" ht="15.75" x14ac:dyDescent="0.2">
      <c r="A35" s="167">
        <v>23</v>
      </c>
      <c r="B35" s="168">
        <v>733.18987000000004</v>
      </c>
      <c r="C35" s="168">
        <v>699.55418999999995</v>
      </c>
      <c r="D35" s="168">
        <v>699.77153999999996</v>
      </c>
      <c r="E35" s="168">
        <v>700.20628999999997</v>
      </c>
      <c r="F35" s="168">
        <v>700.71707000000004</v>
      </c>
      <c r="G35" s="168">
        <v>731.12166000000002</v>
      </c>
      <c r="H35" s="168">
        <v>756.24883999999997</v>
      </c>
      <c r="I35" s="168">
        <v>783.52346999999997</v>
      </c>
      <c r="J35" s="168">
        <v>847.34353999999996</v>
      </c>
      <c r="K35" s="168">
        <v>892.06844000000001</v>
      </c>
      <c r="L35" s="168">
        <v>901.18552999999997</v>
      </c>
      <c r="M35" s="168">
        <v>907.10834</v>
      </c>
      <c r="N35" s="168">
        <v>899.67855999999995</v>
      </c>
      <c r="O35" s="168">
        <v>902.74735999999996</v>
      </c>
      <c r="P35" s="168">
        <v>906.99171000000001</v>
      </c>
      <c r="Q35" s="168">
        <v>904.99262999999996</v>
      </c>
      <c r="R35" s="168">
        <v>900.04156999999998</v>
      </c>
      <c r="S35" s="168">
        <v>889.95673999999997</v>
      </c>
      <c r="T35" s="168">
        <v>892.58195000000001</v>
      </c>
      <c r="U35" s="168">
        <v>887.22685999999999</v>
      </c>
      <c r="V35" s="168">
        <v>868.56479000000002</v>
      </c>
      <c r="W35" s="168">
        <v>755.49330999999995</v>
      </c>
      <c r="X35" s="168">
        <v>736.54741000000001</v>
      </c>
      <c r="Y35" s="168">
        <v>736.67310999999995</v>
      </c>
    </row>
    <row r="36" spans="1:25" ht="15.75" x14ac:dyDescent="0.2">
      <c r="A36" s="167">
        <v>24</v>
      </c>
      <c r="B36" s="168">
        <v>712.52003999999999</v>
      </c>
      <c r="C36" s="168">
        <v>696.13235999999995</v>
      </c>
      <c r="D36" s="168">
        <v>696.17391999999995</v>
      </c>
      <c r="E36" s="168">
        <v>696.38535999999999</v>
      </c>
      <c r="F36" s="168">
        <v>696.60865000000001</v>
      </c>
      <c r="G36" s="168">
        <v>710.48725000000002</v>
      </c>
      <c r="H36" s="168">
        <v>776.49346000000003</v>
      </c>
      <c r="I36" s="168">
        <v>823.59297000000004</v>
      </c>
      <c r="J36" s="168">
        <v>889.6798</v>
      </c>
      <c r="K36" s="168">
        <v>907.04125999999997</v>
      </c>
      <c r="L36" s="168">
        <v>903.11228000000006</v>
      </c>
      <c r="M36" s="168">
        <v>905.04238999999995</v>
      </c>
      <c r="N36" s="168">
        <v>894.37755000000004</v>
      </c>
      <c r="O36" s="168">
        <v>899.15013999999996</v>
      </c>
      <c r="P36" s="168">
        <v>896.02737000000002</v>
      </c>
      <c r="Q36" s="168">
        <v>879.66593</v>
      </c>
      <c r="R36" s="168">
        <v>871.91683999999998</v>
      </c>
      <c r="S36" s="168">
        <v>900.15058999999997</v>
      </c>
      <c r="T36" s="168">
        <v>922.73751000000004</v>
      </c>
      <c r="U36" s="168">
        <v>893.05746999999997</v>
      </c>
      <c r="V36" s="168">
        <v>866.72319000000005</v>
      </c>
      <c r="W36" s="168">
        <v>767.47735</v>
      </c>
      <c r="X36" s="168">
        <v>773.63747000000001</v>
      </c>
      <c r="Y36" s="168">
        <v>769.25486000000001</v>
      </c>
    </row>
    <row r="37" spans="1:25" ht="15.75" x14ac:dyDescent="0.2">
      <c r="A37" s="167">
        <v>25</v>
      </c>
      <c r="B37" s="168">
        <v>831.90736000000004</v>
      </c>
      <c r="C37" s="168">
        <v>771.11129000000005</v>
      </c>
      <c r="D37" s="168">
        <v>769.34217000000001</v>
      </c>
      <c r="E37" s="168">
        <v>768.82635000000005</v>
      </c>
      <c r="F37" s="168">
        <v>762.07024000000001</v>
      </c>
      <c r="G37" s="168">
        <v>842.46163999999999</v>
      </c>
      <c r="H37" s="168">
        <v>876.27180999999996</v>
      </c>
      <c r="I37" s="168">
        <v>991.77638999999999</v>
      </c>
      <c r="J37" s="168">
        <v>999.29237999999998</v>
      </c>
      <c r="K37" s="168">
        <v>1022.18839</v>
      </c>
      <c r="L37" s="168">
        <v>1041.4939099999999</v>
      </c>
      <c r="M37" s="168">
        <v>1143.99809</v>
      </c>
      <c r="N37" s="168">
        <v>1127.8799100000001</v>
      </c>
      <c r="O37" s="168">
        <v>1117.47685</v>
      </c>
      <c r="P37" s="168">
        <v>1127.4634000000001</v>
      </c>
      <c r="Q37" s="168">
        <v>1145.0245600000001</v>
      </c>
      <c r="R37" s="168">
        <v>1121.0484799999999</v>
      </c>
      <c r="S37" s="168">
        <v>1024.5170700000001</v>
      </c>
      <c r="T37" s="168">
        <v>1019.42287</v>
      </c>
      <c r="U37" s="168">
        <v>997.91720999999995</v>
      </c>
      <c r="V37" s="168">
        <v>1063.66894</v>
      </c>
      <c r="W37" s="168">
        <v>1016.92121</v>
      </c>
      <c r="X37" s="168">
        <v>893.25932999999998</v>
      </c>
      <c r="Y37" s="168">
        <v>858.15827000000002</v>
      </c>
    </row>
    <row r="38" spans="1:25" ht="15.75" x14ac:dyDescent="0.2">
      <c r="A38" s="167">
        <v>26</v>
      </c>
      <c r="B38" s="168">
        <v>809.49428</v>
      </c>
      <c r="C38" s="168">
        <v>781.22505999999998</v>
      </c>
      <c r="D38" s="168">
        <v>743.02719000000002</v>
      </c>
      <c r="E38" s="168">
        <v>716.14400999999998</v>
      </c>
      <c r="F38" s="168">
        <v>716.51801</v>
      </c>
      <c r="G38" s="168">
        <v>717.97869000000003</v>
      </c>
      <c r="H38" s="168">
        <v>738.43026999999995</v>
      </c>
      <c r="I38" s="168">
        <v>772.95991000000004</v>
      </c>
      <c r="J38" s="168">
        <v>850.83702000000005</v>
      </c>
      <c r="K38" s="168">
        <v>892.83812999999998</v>
      </c>
      <c r="L38" s="168">
        <v>895.74222999999995</v>
      </c>
      <c r="M38" s="168">
        <v>972.82596999999998</v>
      </c>
      <c r="N38" s="168">
        <v>972.16431999999998</v>
      </c>
      <c r="O38" s="168">
        <v>970.81766000000005</v>
      </c>
      <c r="P38" s="168">
        <v>937.69311000000005</v>
      </c>
      <c r="Q38" s="168">
        <v>982.02850000000001</v>
      </c>
      <c r="R38" s="168">
        <v>978.28119000000004</v>
      </c>
      <c r="S38" s="168">
        <v>977.31236999999999</v>
      </c>
      <c r="T38" s="168">
        <v>1003.88072</v>
      </c>
      <c r="U38" s="168">
        <v>987.27661999999998</v>
      </c>
      <c r="V38" s="168">
        <v>984.17597000000001</v>
      </c>
      <c r="W38" s="168">
        <v>859.16866000000005</v>
      </c>
      <c r="X38" s="168">
        <v>797.96307000000002</v>
      </c>
      <c r="Y38" s="168">
        <v>770.27811999999994</v>
      </c>
    </row>
    <row r="39" spans="1:25" ht="15.75" x14ac:dyDescent="0.2">
      <c r="A39" s="167">
        <v>27</v>
      </c>
      <c r="B39" s="168">
        <v>790.01083000000006</v>
      </c>
      <c r="C39" s="168">
        <v>711.87361999999996</v>
      </c>
      <c r="D39" s="168">
        <v>696.94123000000002</v>
      </c>
      <c r="E39" s="168">
        <v>696.90597000000002</v>
      </c>
      <c r="F39" s="168">
        <v>697.20360000000005</v>
      </c>
      <c r="G39" s="168">
        <v>698.26552000000004</v>
      </c>
      <c r="H39" s="168">
        <v>722.84424999999999</v>
      </c>
      <c r="I39" s="168">
        <v>813.95930999999996</v>
      </c>
      <c r="J39" s="168">
        <v>786.02337</v>
      </c>
      <c r="K39" s="168">
        <v>790.76898000000006</v>
      </c>
      <c r="L39" s="168">
        <v>778.79336000000001</v>
      </c>
      <c r="M39" s="168">
        <v>907.59947</v>
      </c>
      <c r="N39" s="168">
        <v>902.39017999999999</v>
      </c>
      <c r="O39" s="168">
        <v>882.11623999999995</v>
      </c>
      <c r="P39" s="168">
        <v>784.77746000000002</v>
      </c>
      <c r="Q39" s="168">
        <v>780.38211000000001</v>
      </c>
      <c r="R39" s="168">
        <v>779.85914000000002</v>
      </c>
      <c r="S39" s="168">
        <v>775.27998000000002</v>
      </c>
      <c r="T39" s="168">
        <v>906.62870999999996</v>
      </c>
      <c r="U39" s="168">
        <v>855.06938000000002</v>
      </c>
      <c r="V39" s="168">
        <v>850.16656</v>
      </c>
      <c r="W39" s="168">
        <v>719.03385000000003</v>
      </c>
      <c r="X39" s="168">
        <v>688.28845000000001</v>
      </c>
      <c r="Y39" s="168">
        <v>693.97055999999998</v>
      </c>
    </row>
    <row r="40" spans="1:25" ht="15.75" x14ac:dyDescent="0.2">
      <c r="A40" s="167">
        <v>28</v>
      </c>
      <c r="B40" s="168">
        <v>692.26500999999996</v>
      </c>
      <c r="C40" s="168">
        <v>691.80529000000001</v>
      </c>
      <c r="D40" s="168">
        <v>667.45433000000003</v>
      </c>
      <c r="E40" s="168">
        <v>607.12737000000004</v>
      </c>
      <c r="F40" s="168">
        <v>490.15847000000002</v>
      </c>
      <c r="G40" s="168">
        <v>693.94041000000004</v>
      </c>
      <c r="H40" s="168">
        <v>765.22986000000003</v>
      </c>
      <c r="I40" s="168">
        <v>880.88097000000005</v>
      </c>
      <c r="J40" s="168">
        <v>921.36742000000004</v>
      </c>
      <c r="K40" s="168">
        <v>927.59661000000006</v>
      </c>
      <c r="L40" s="168">
        <v>926.78476999999998</v>
      </c>
      <c r="M40" s="168">
        <v>929.55235000000005</v>
      </c>
      <c r="N40" s="168">
        <v>924.4796</v>
      </c>
      <c r="O40" s="168">
        <v>923.71717999999998</v>
      </c>
      <c r="P40" s="168">
        <v>921.11355000000003</v>
      </c>
      <c r="Q40" s="168">
        <v>953.74310000000003</v>
      </c>
      <c r="R40" s="168">
        <v>937.07135000000005</v>
      </c>
      <c r="S40" s="168">
        <v>935.29177000000004</v>
      </c>
      <c r="T40" s="168">
        <v>941.53692000000001</v>
      </c>
      <c r="U40" s="168">
        <v>940.83112000000006</v>
      </c>
      <c r="V40" s="168">
        <v>921.87230999999997</v>
      </c>
      <c r="W40" s="168">
        <v>897.66054999999994</v>
      </c>
      <c r="X40" s="168">
        <v>829.89169000000004</v>
      </c>
      <c r="Y40" s="168">
        <v>748.34069</v>
      </c>
    </row>
    <row r="41" spans="1:25" ht="15.75" x14ac:dyDescent="0.2">
      <c r="A41" s="167">
        <v>29</v>
      </c>
      <c r="B41" s="168">
        <v>560.05426</v>
      </c>
      <c r="C41" s="168">
        <v>0</v>
      </c>
      <c r="D41" s="168">
        <v>0</v>
      </c>
      <c r="E41" s="168">
        <v>0</v>
      </c>
      <c r="F41" s="168">
        <v>0</v>
      </c>
      <c r="G41" s="168">
        <v>0</v>
      </c>
      <c r="H41" s="168">
        <v>325.35534999999999</v>
      </c>
      <c r="I41" s="168">
        <v>724.50689999999997</v>
      </c>
      <c r="J41" s="168">
        <v>799.30890999999997</v>
      </c>
      <c r="K41" s="168">
        <v>790.79283999999996</v>
      </c>
      <c r="L41" s="168">
        <v>790.32803000000001</v>
      </c>
      <c r="M41" s="168">
        <v>801.06521999999995</v>
      </c>
      <c r="N41" s="168">
        <v>793.99413000000004</v>
      </c>
      <c r="O41" s="168">
        <v>805.36929999999995</v>
      </c>
      <c r="P41" s="168">
        <v>859.37783000000002</v>
      </c>
      <c r="Q41" s="168">
        <v>867.43263000000002</v>
      </c>
      <c r="R41" s="168">
        <v>828.39071000000001</v>
      </c>
      <c r="S41" s="168">
        <v>798.57732999999996</v>
      </c>
      <c r="T41" s="168">
        <v>765.84335999999996</v>
      </c>
      <c r="U41" s="168">
        <v>735.20046000000002</v>
      </c>
      <c r="V41" s="168">
        <v>726.13906999999995</v>
      </c>
      <c r="W41" s="168">
        <v>731.69542999999999</v>
      </c>
      <c r="X41" s="168">
        <v>673.55903999999998</v>
      </c>
      <c r="Y41" s="168">
        <v>687.69631000000004</v>
      </c>
    </row>
    <row r="42" spans="1:25" ht="15.75" x14ac:dyDescent="0.2">
      <c r="A42" s="167">
        <v>30</v>
      </c>
      <c r="B42" s="168">
        <v>683.50864999999999</v>
      </c>
      <c r="C42" s="168">
        <v>559.23501999999996</v>
      </c>
      <c r="D42" s="168">
        <v>435.23221999999998</v>
      </c>
      <c r="E42" s="168">
        <v>390.52067</v>
      </c>
      <c r="F42" s="168">
        <v>354.36698000000001</v>
      </c>
      <c r="G42" s="168">
        <v>560.39216999999996</v>
      </c>
      <c r="H42" s="168">
        <v>624.99847999999997</v>
      </c>
      <c r="I42" s="168">
        <v>757.20056</v>
      </c>
      <c r="J42" s="168">
        <v>859.35708999999997</v>
      </c>
      <c r="K42" s="168">
        <v>862.97429</v>
      </c>
      <c r="L42" s="168">
        <v>872.40688999999998</v>
      </c>
      <c r="M42" s="168">
        <v>891.23990000000003</v>
      </c>
      <c r="N42" s="168">
        <v>886.10582999999997</v>
      </c>
      <c r="O42" s="168">
        <v>896.72145</v>
      </c>
      <c r="P42" s="168">
        <v>896.72870999999998</v>
      </c>
      <c r="Q42" s="168">
        <v>897.79367999999999</v>
      </c>
      <c r="R42" s="168">
        <v>893.90697999999998</v>
      </c>
      <c r="S42" s="168">
        <v>869.73562000000004</v>
      </c>
      <c r="T42" s="168">
        <v>864.08456000000001</v>
      </c>
      <c r="U42" s="168">
        <v>850.34076000000005</v>
      </c>
      <c r="V42" s="168">
        <v>830.53393000000005</v>
      </c>
      <c r="W42" s="168">
        <v>804.38804000000005</v>
      </c>
      <c r="X42" s="168">
        <v>717.21429999999998</v>
      </c>
      <c r="Y42" s="168">
        <v>695.29222000000004</v>
      </c>
    </row>
    <row r="43" spans="1:25" ht="15" customHeight="1" x14ac:dyDescent="0.2">
      <c r="A43" s="167">
        <v>31</v>
      </c>
      <c r="B43" s="168">
        <v>698.81384000000003</v>
      </c>
      <c r="C43" s="168">
        <v>698.39952000000005</v>
      </c>
      <c r="D43" s="168">
        <v>662.76833999999997</v>
      </c>
      <c r="E43" s="168">
        <v>663.41876999999999</v>
      </c>
      <c r="F43" s="168">
        <v>660.43926999999996</v>
      </c>
      <c r="G43" s="168">
        <v>701.35637999999994</v>
      </c>
      <c r="H43" s="168">
        <v>736.16941999999995</v>
      </c>
      <c r="I43" s="168">
        <v>855.83606999999995</v>
      </c>
      <c r="J43" s="168">
        <v>923.34532000000002</v>
      </c>
      <c r="K43" s="168">
        <v>946.54708000000005</v>
      </c>
      <c r="L43" s="168">
        <v>944.31642999999997</v>
      </c>
      <c r="M43" s="168">
        <v>947.14394000000004</v>
      </c>
      <c r="N43" s="168">
        <v>969.24837000000002</v>
      </c>
      <c r="O43" s="168">
        <v>1018.6660000000001</v>
      </c>
      <c r="P43" s="168">
        <v>1019.628</v>
      </c>
      <c r="Q43" s="168">
        <v>1040.9154699999999</v>
      </c>
      <c r="R43" s="168">
        <v>1048.9215999999999</v>
      </c>
      <c r="S43" s="168">
        <v>1010.09419</v>
      </c>
      <c r="T43" s="168">
        <v>1034.0754099999999</v>
      </c>
      <c r="U43" s="168">
        <v>1037.80314</v>
      </c>
      <c r="V43" s="168">
        <v>1049.6899800000001</v>
      </c>
      <c r="W43" s="168">
        <v>1014.62503</v>
      </c>
      <c r="X43" s="168">
        <v>915.59482000000003</v>
      </c>
      <c r="Y43" s="168">
        <v>835.85312999999996</v>
      </c>
    </row>
    <row r="44" spans="1:25" ht="9.75" customHeight="1" x14ac:dyDescent="0.2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</row>
    <row r="45" spans="1:25" ht="15.75" x14ac:dyDescent="0.25">
      <c r="A45" s="246" t="s">
        <v>73</v>
      </c>
      <c r="B45" s="246"/>
      <c r="C45" s="246"/>
      <c r="D45" s="246"/>
      <c r="E45" s="246"/>
      <c r="F45" s="246"/>
      <c r="G45" s="246"/>
      <c r="H45" s="246"/>
      <c r="I45" s="246"/>
      <c r="J45" s="246"/>
      <c r="K45" s="246"/>
      <c r="L45" s="246"/>
      <c r="M45" s="246"/>
      <c r="N45" s="247">
        <v>360450.4059650203</v>
      </c>
      <c r="O45" s="247"/>
      <c r="P45" s="172"/>
      <c r="Q45" s="172"/>
      <c r="R45" s="172"/>
      <c r="S45" s="172"/>
      <c r="T45" s="172"/>
      <c r="U45" s="172"/>
      <c r="V45" s="172"/>
      <c r="W45" s="172"/>
      <c r="X45" s="172"/>
      <c r="Y45" s="172"/>
    </row>
    <row r="46" spans="1:25" ht="15.75" x14ac:dyDescent="0.25">
      <c r="A46" s="172"/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0"/>
      <c r="S46" s="170"/>
      <c r="T46" s="170"/>
      <c r="U46" s="170"/>
      <c r="V46" s="170"/>
      <c r="W46" s="170"/>
      <c r="X46" s="170"/>
      <c r="Y46" s="170"/>
    </row>
    <row r="47" spans="1:25" ht="15.75" customHeight="1" x14ac:dyDescent="0.25">
      <c r="A47" s="232"/>
      <c r="B47" s="233"/>
      <c r="C47" s="233"/>
      <c r="D47" s="233"/>
      <c r="E47" s="233"/>
      <c r="F47" s="233"/>
      <c r="G47" s="233"/>
      <c r="H47" s="233"/>
      <c r="I47" s="233"/>
      <c r="J47" s="234"/>
      <c r="K47" s="238" t="s">
        <v>10</v>
      </c>
      <c r="L47" s="238"/>
      <c r="M47" s="238"/>
      <c r="N47" s="238"/>
      <c r="O47" s="172"/>
      <c r="P47" s="172"/>
      <c r="Q47" s="172"/>
      <c r="R47" s="172"/>
      <c r="S47" s="172"/>
      <c r="T47" s="172"/>
      <c r="U47" s="173"/>
      <c r="V47" s="173"/>
      <c r="W47" s="173"/>
      <c r="X47" s="173"/>
      <c r="Y47" s="173"/>
    </row>
    <row r="48" spans="1:25" ht="15.75" x14ac:dyDescent="0.25">
      <c r="A48" s="235"/>
      <c r="B48" s="236"/>
      <c r="C48" s="236"/>
      <c r="D48" s="236"/>
      <c r="E48" s="236"/>
      <c r="F48" s="236"/>
      <c r="G48" s="236"/>
      <c r="H48" s="236"/>
      <c r="I48" s="236"/>
      <c r="J48" s="237"/>
      <c r="K48" s="239" t="s">
        <v>74</v>
      </c>
      <c r="L48" s="239"/>
      <c r="M48" s="239" t="s">
        <v>11</v>
      </c>
      <c r="N48" s="239"/>
      <c r="O48" s="172"/>
      <c r="P48" s="172"/>
      <c r="Q48" s="172"/>
      <c r="R48" s="173"/>
      <c r="S48" s="173"/>
      <c r="T48" s="173"/>
      <c r="U48" s="173"/>
      <c r="V48" s="173"/>
      <c r="W48" s="173"/>
      <c r="X48" s="173"/>
      <c r="Y48" s="173"/>
    </row>
    <row r="49" spans="1:25" ht="15.75" x14ac:dyDescent="0.25">
      <c r="A49" s="248" t="s">
        <v>75</v>
      </c>
      <c r="B49" s="249"/>
      <c r="C49" s="249"/>
      <c r="D49" s="249"/>
      <c r="E49" s="249"/>
      <c r="F49" s="249"/>
      <c r="G49" s="249"/>
      <c r="H49" s="249"/>
      <c r="I49" s="249"/>
      <c r="J49" s="250"/>
      <c r="K49" s="251">
        <v>1779.19</v>
      </c>
      <c r="L49" s="251"/>
      <c r="M49" s="252">
        <v>1931.76</v>
      </c>
      <c r="N49" s="253"/>
      <c r="O49" s="172"/>
      <c r="P49" s="172"/>
      <c r="Q49" s="172"/>
      <c r="R49" s="173"/>
      <c r="S49" s="173"/>
      <c r="T49" s="173"/>
      <c r="U49" s="173"/>
      <c r="V49" s="173"/>
      <c r="W49" s="173"/>
      <c r="X49" s="173"/>
      <c r="Y49" s="173"/>
    </row>
    <row r="50" spans="1:25" ht="50.25" customHeight="1" x14ac:dyDescent="0.25">
      <c r="A50" s="248" t="s">
        <v>66</v>
      </c>
      <c r="B50" s="249"/>
      <c r="C50" s="249"/>
      <c r="D50" s="249"/>
      <c r="E50" s="249"/>
      <c r="F50" s="249"/>
      <c r="G50" s="249"/>
      <c r="H50" s="249"/>
      <c r="I50" s="249"/>
      <c r="J50" s="250"/>
      <c r="K50" s="254">
        <v>25.36614799250383</v>
      </c>
      <c r="L50" s="255"/>
      <c r="M50" s="254">
        <v>25.36614799250383</v>
      </c>
      <c r="N50" s="255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</row>
    <row r="51" spans="1:25" ht="15" x14ac:dyDescent="0.25">
      <c r="A51" s="174"/>
      <c r="B51" s="174"/>
      <c r="C51" s="174"/>
      <c r="D51" s="174"/>
      <c r="E51" s="174"/>
      <c r="F51" s="174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</row>
  </sheetData>
  <mergeCells count="21">
    <mergeCell ref="A49:J49"/>
    <mergeCell ref="K49:L49"/>
    <mergeCell ref="M49:N49"/>
    <mergeCell ref="A50:J50"/>
    <mergeCell ref="K50:L50"/>
    <mergeCell ref="M50:N50"/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4"/>
  <sheetViews>
    <sheetView view="pageBreakPreview" topLeftCell="A65" zoomScale="84" zoomScaleNormal="100" zoomScaleSheetLayoutView="84" workbookViewId="0">
      <selection activeCell="A28" sqref="A28:XFD64"/>
    </sheetView>
  </sheetViews>
  <sheetFormatPr defaultRowHeight="12.75" x14ac:dyDescent="0.2"/>
  <cols>
    <col min="1" max="1" width="8.7109375" style="35" customWidth="1"/>
    <col min="2" max="2" width="55.7109375" style="80" customWidth="1"/>
    <col min="3" max="3" width="15.7109375" style="81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customWidth="1"/>
    <col min="10" max="10" width="12.140625" style="6" customWidth="1"/>
    <col min="11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79" t="s">
        <v>0</v>
      </c>
      <c r="B1" s="179"/>
      <c r="C1" s="179"/>
      <c r="D1" s="179"/>
      <c r="E1" s="179"/>
      <c r="F1" s="179"/>
    </row>
    <row r="2" spans="1:8" ht="18" x14ac:dyDescent="0.25">
      <c r="A2" s="179" t="s">
        <v>2</v>
      </c>
      <c r="B2" s="179"/>
      <c r="C2" s="179"/>
      <c r="D2" s="179"/>
      <c r="E2" s="179"/>
      <c r="F2" s="179"/>
    </row>
    <row r="3" spans="1:8" ht="18" x14ac:dyDescent="0.25">
      <c r="A3" s="179" t="s">
        <v>4</v>
      </c>
      <c r="B3" s="179"/>
      <c r="C3" s="179"/>
      <c r="D3" s="179"/>
      <c r="E3" s="179"/>
      <c r="F3" s="179"/>
    </row>
    <row r="4" spans="1:8" ht="9" customHeight="1" x14ac:dyDescent="0.2">
      <c r="A4" s="258" t="str">
        <f>'1 ЦК'!A5</f>
        <v xml:space="preserve">на территории Тюменской области, ХМАО и ЯНАО в июле 2015 года (факт)                                                                                                                   </v>
      </c>
      <c r="B4" s="180"/>
      <c r="C4" s="180"/>
      <c r="D4" s="180"/>
      <c r="E4" s="180"/>
      <c r="F4" s="180"/>
    </row>
    <row r="5" spans="1:8" ht="19.5" customHeight="1" x14ac:dyDescent="0.2">
      <c r="A5" s="180"/>
      <c r="B5" s="180"/>
      <c r="C5" s="180"/>
      <c r="D5" s="180"/>
      <c r="E5" s="180"/>
      <c r="F5" s="180"/>
    </row>
    <row r="6" spans="1:8" ht="21" customHeight="1" x14ac:dyDescent="0.2">
      <c r="A6" s="259" t="s">
        <v>40</v>
      </c>
      <c r="B6" s="259"/>
      <c r="C6" s="259"/>
      <c r="D6" s="259"/>
      <c r="E6" s="259"/>
      <c r="F6" s="259"/>
    </row>
    <row r="7" spans="1:8" ht="15" customHeight="1" thickBot="1" x14ac:dyDescent="0.25"/>
    <row r="8" spans="1:8" ht="24.95" customHeight="1" x14ac:dyDescent="0.2">
      <c r="A8" s="260" t="s">
        <v>7</v>
      </c>
      <c r="B8" s="262" t="s">
        <v>41</v>
      </c>
      <c r="C8" s="264" t="s">
        <v>9</v>
      </c>
      <c r="D8" s="189" t="s">
        <v>10</v>
      </c>
      <c r="E8" s="266"/>
      <c r="F8" s="190"/>
    </row>
    <row r="9" spans="1:8" ht="24.95" customHeight="1" thickBot="1" x14ac:dyDescent="0.25">
      <c r="A9" s="261"/>
      <c r="B9" s="263"/>
      <c r="C9" s="265"/>
      <c r="D9" s="93" t="s">
        <v>39</v>
      </c>
      <c r="E9" s="93" t="s">
        <v>11</v>
      </c>
      <c r="F9" s="14" t="s">
        <v>12</v>
      </c>
    </row>
    <row r="10" spans="1:8" ht="15.75" customHeight="1" x14ac:dyDescent="0.2">
      <c r="A10" s="94" t="s">
        <v>13</v>
      </c>
      <c r="B10" s="95" t="s">
        <v>42</v>
      </c>
      <c r="C10" s="95"/>
      <c r="D10" s="96"/>
      <c r="E10" s="96"/>
      <c r="F10" s="97"/>
      <c r="G10" s="11"/>
      <c r="H10" s="11"/>
    </row>
    <row r="11" spans="1:8" ht="15.75" customHeight="1" x14ac:dyDescent="0.2">
      <c r="A11" s="98" t="s">
        <v>15</v>
      </c>
      <c r="B11" s="99" t="s">
        <v>43</v>
      </c>
      <c r="C11" s="100" t="s">
        <v>44</v>
      </c>
      <c r="D11" s="101">
        <v>356117.25799999997</v>
      </c>
      <c r="E11" s="102">
        <f>D11</f>
        <v>356117.25799999997</v>
      </c>
      <c r="F11" s="103">
        <f>E11</f>
        <v>356117.25799999997</v>
      </c>
      <c r="G11" s="11"/>
      <c r="H11" s="11"/>
    </row>
    <row r="12" spans="1:8" ht="15.75" customHeight="1" x14ac:dyDescent="0.2">
      <c r="A12" s="104" t="s">
        <v>18</v>
      </c>
      <c r="B12" s="105" t="s">
        <v>45</v>
      </c>
      <c r="C12" s="106" t="s">
        <v>44</v>
      </c>
      <c r="D12" s="107">
        <f>D11</f>
        <v>356117.25799999997</v>
      </c>
      <c r="E12" s="108">
        <f>E11</f>
        <v>356117.25799999997</v>
      </c>
      <c r="F12" s="109">
        <f>F11</f>
        <v>356117.25799999997</v>
      </c>
      <c r="G12" s="11"/>
      <c r="H12" s="11"/>
    </row>
    <row r="13" spans="1:8" ht="15.75" customHeight="1" x14ac:dyDescent="0.2">
      <c r="A13" s="98" t="s">
        <v>46</v>
      </c>
      <c r="B13" s="99" t="s">
        <v>16</v>
      </c>
      <c r="C13" s="100" t="s">
        <v>17</v>
      </c>
      <c r="D13" s="101">
        <v>1917.8090000000002</v>
      </c>
      <c r="E13" s="101">
        <v>2843.94</v>
      </c>
      <c r="F13" s="103">
        <v>2898.8360000000002</v>
      </c>
      <c r="G13" s="11"/>
      <c r="H13" s="11"/>
    </row>
    <row r="14" spans="1:8" ht="25.5" x14ac:dyDescent="0.2">
      <c r="A14" s="104" t="s">
        <v>47</v>
      </c>
      <c r="B14" s="105" t="s">
        <v>48</v>
      </c>
      <c r="C14" s="106" t="s">
        <v>17</v>
      </c>
      <c r="D14" s="107">
        <f>E14</f>
        <v>886.8487954727334</v>
      </c>
      <c r="E14" s="108">
        <f>E13-E15</f>
        <v>886.8487954727334</v>
      </c>
      <c r="F14" s="110">
        <f>E14</f>
        <v>886.8487954727334</v>
      </c>
      <c r="G14" s="11"/>
      <c r="H14" s="11"/>
    </row>
    <row r="15" spans="1:8" ht="28.5" customHeight="1" thickBot="1" x14ac:dyDescent="0.25">
      <c r="A15" s="111" t="s">
        <v>49</v>
      </c>
      <c r="B15" s="112" t="s">
        <v>21</v>
      </c>
      <c r="C15" s="113" t="s">
        <v>17</v>
      </c>
      <c r="D15" s="114">
        <f>D13-D14</f>
        <v>1030.9602045272668</v>
      </c>
      <c r="E15" s="115">
        <f>E21</f>
        <v>1957.0912045272667</v>
      </c>
      <c r="F15" s="116">
        <f>F13-F14</f>
        <v>2011.9872045272668</v>
      </c>
      <c r="G15" s="11"/>
      <c r="H15" s="11"/>
    </row>
    <row r="16" spans="1:8" x14ac:dyDescent="0.2">
      <c r="A16" s="117"/>
      <c r="B16" s="118"/>
      <c r="C16" s="119"/>
      <c r="D16" s="120"/>
      <c r="E16" s="120"/>
      <c r="F16" s="11"/>
      <c r="G16" s="11"/>
      <c r="H16" s="11"/>
    </row>
    <row r="17" spans="1:8" ht="13.5" thickBot="1" x14ac:dyDescent="0.25">
      <c r="A17" s="121"/>
      <c r="B17" s="118"/>
      <c r="C17" s="9"/>
      <c r="D17" s="120"/>
      <c r="E17" s="120"/>
      <c r="F17" s="11"/>
      <c r="G17" s="11"/>
      <c r="H17" s="11"/>
    </row>
    <row r="18" spans="1:8" ht="47.25" customHeight="1" thickBot="1" x14ac:dyDescent="0.3">
      <c r="A18" s="267" t="s">
        <v>50</v>
      </c>
      <c r="B18" s="268"/>
      <c r="C18" s="268"/>
      <c r="D18" s="268"/>
      <c r="E18" s="268"/>
      <c r="F18" s="269"/>
      <c r="G18" s="11"/>
      <c r="H18" s="11"/>
    </row>
    <row r="19" spans="1:8" ht="12.75" customHeight="1" x14ac:dyDescent="0.2">
      <c r="A19" s="270" t="s">
        <v>51</v>
      </c>
      <c r="B19" s="271"/>
      <c r="C19" s="274" t="s">
        <v>9</v>
      </c>
      <c r="D19" s="276" t="s">
        <v>10</v>
      </c>
      <c r="E19" s="277"/>
      <c r="F19" s="278"/>
      <c r="G19" s="11"/>
      <c r="H19" s="11"/>
    </row>
    <row r="20" spans="1:8" ht="13.5" customHeight="1" thickBot="1" x14ac:dyDescent="0.25">
      <c r="A20" s="272"/>
      <c r="B20" s="273"/>
      <c r="C20" s="275"/>
      <c r="D20" s="122" t="s">
        <v>39</v>
      </c>
      <c r="E20" s="123" t="s">
        <v>11</v>
      </c>
      <c r="F20" s="124" t="s">
        <v>12</v>
      </c>
      <c r="G20" s="11"/>
      <c r="H20" s="11"/>
    </row>
    <row r="21" spans="1:8" ht="30.75" customHeight="1" x14ac:dyDescent="0.2">
      <c r="A21" s="279" t="s">
        <v>52</v>
      </c>
      <c r="B21" s="280"/>
      <c r="C21" s="125" t="s">
        <v>17</v>
      </c>
      <c r="D21" s="126">
        <f>D15</f>
        <v>1030.9602045272668</v>
      </c>
      <c r="E21" s="127">
        <f>E25+D26+D27</f>
        <v>1957.0912045272667</v>
      </c>
      <c r="F21" s="128">
        <f>F15</f>
        <v>2011.9872045272668</v>
      </c>
      <c r="G21" s="11"/>
      <c r="H21" s="11"/>
    </row>
    <row r="22" spans="1:8" ht="30.75" customHeight="1" x14ac:dyDescent="0.2">
      <c r="A22" s="256" t="s">
        <v>53</v>
      </c>
      <c r="B22" s="257"/>
      <c r="C22" s="26"/>
      <c r="D22" s="129"/>
      <c r="E22" s="130"/>
      <c r="F22" s="131"/>
      <c r="G22" s="11"/>
      <c r="H22" s="11"/>
    </row>
    <row r="23" spans="1:8" ht="30.75" customHeight="1" x14ac:dyDescent="0.2">
      <c r="A23" s="281" t="s">
        <v>54</v>
      </c>
      <c r="B23" s="282"/>
      <c r="C23" s="26" t="s">
        <v>55</v>
      </c>
      <c r="D23" s="132">
        <v>653049.85</v>
      </c>
      <c r="E23" s="133">
        <v>1123008.93</v>
      </c>
      <c r="F23" s="134">
        <v>641111.88</v>
      </c>
      <c r="G23" s="283" t="s">
        <v>56</v>
      </c>
      <c r="H23" s="11"/>
    </row>
    <row r="24" spans="1:8" ht="30.75" customHeight="1" x14ac:dyDescent="0.2">
      <c r="A24" s="281" t="s">
        <v>57</v>
      </c>
      <c r="B24" s="282"/>
      <c r="C24" s="26" t="s">
        <v>17</v>
      </c>
      <c r="D24" s="132">
        <v>47.41</v>
      </c>
      <c r="E24" s="133">
        <v>15.196</v>
      </c>
      <c r="F24" s="134">
        <v>30.587</v>
      </c>
      <c r="G24" s="284"/>
      <c r="H24" s="11"/>
    </row>
    <row r="25" spans="1:8" ht="30.75" customHeight="1" x14ac:dyDescent="0.2">
      <c r="A25" s="256" t="s">
        <v>24</v>
      </c>
      <c r="B25" s="257"/>
      <c r="C25" s="135" t="s">
        <v>17</v>
      </c>
      <c r="D25" s="136">
        <f>'3 ЦК'!D20</f>
        <v>1085.71</v>
      </c>
      <c r="E25" s="137">
        <f>'1 ЦК'!D20</f>
        <v>1931.76</v>
      </c>
      <c r="F25" s="138">
        <f>'1 ЦК'!E20</f>
        <v>1986.5900000000001</v>
      </c>
      <c r="G25" s="285"/>
      <c r="H25" s="11"/>
    </row>
    <row r="26" spans="1:8" ht="30.75" customHeight="1" x14ac:dyDescent="0.2">
      <c r="A26" s="286" t="s">
        <v>58</v>
      </c>
      <c r="B26" s="287"/>
      <c r="C26" s="135" t="s">
        <v>17</v>
      </c>
      <c r="D26" s="288">
        <f>'1 ЦК'!D21</f>
        <v>22.31</v>
      </c>
      <c r="E26" s="289"/>
      <c r="F26" s="290"/>
      <c r="G26" s="11"/>
      <c r="H26" s="11"/>
    </row>
    <row r="27" spans="1:8" ht="30.75" customHeight="1" thickBot="1" x14ac:dyDescent="0.25">
      <c r="A27" s="291" t="s">
        <v>27</v>
      </c>
      <c r="B27" s="292"/>
      <c r="C27" s="139" t="s">
        <v>17</v>
      </c>
      <c r="D27" s="293">
        <v>3.0212045272667942</v>
      </c>
      <c r="E27" s="294"/>
      <c r="F27" s="295"/>
      <c r="G27" s="11"/>
      <c r="H27" s="11"/>
    </row>
    <row r="28" spans="1:8" ht="16.5" hidden="1" customHeight="1" x14ac:dyDescent="0.2">
      <c r="H28" s="140"/>
    </row>
    <row r="29" spans="1:8" ht="16.5" hidden="1" customHeight="1" x14ac:dyDescent="0.2">
      <c r="H29" s="140"/>
    </row>
    <row r="30" spans="1:8" ht="16.5" hidden="1" customHeight="1" x14ac:dyDescent="0.2">
      <c r="H30" s="140"/>
    </row>
    <row r="31" spans="1:8" ht="16.5" hidden="1" customHeight="1" x14ac:dyDescent="0.2">
      <c r="H31" s="140"/>
    </row>
    <row r="32" spans="1:8" ht="16.5" hidden="1" customHeight="1" x14ac:dyDescent="0.2">
      <c r="H32" s="140"/>
    </row>
    <row r="33" spans="1:8" ht="16.5" hidden="1" customHeight="1" x14ac:dyDescent="0.2">
      <c r="H33" s="140"/>
    </row>
    <row r="34" spans="1:8" ht="21.75" hidden="1" customHeight="1" x14ac:dyDescent="0.25">
      <c r="A34" s="215" t="s">
        <v>33</v>
      </c>
      <c r="B34" s="215"/>
      <c r="C34" s="79"/>
      <c r="D34" s="79"/>
      <c r="E34" s="79"/>
    </row>
    <row r="35" spans="1:8" ht="18" hidden="1" customHeight="1" x14ac:dyDescent="0.25">
      <c r="A35" s="215" t="s">
        <v>34</v>
      </c>
      <c r="B35" s="215"/>
      <c r="C35" s="79"/>
      <c r="D35" s="141"/>
      <c r="E35" s="228" t="s">
        <v>35</v>
      </c>
      <c r="F35" s="296"/>
    </row>
    <row r="36" spans="1:8" ht="18" hidden="1" customHeight="1" x14ac:dyDescent="0.25">
      <c r="B36" s="36"/>
      <c r="C36" s="37"/>
      <c r="D36" s="58"/>
    </row>
    <row r="37" spans="1:8" ht="18" hidden="1" customHeight="1" x14ac:dyDescent="0.25">
      <c r="B37" s="36"/>
      <c r="C37" s="37"/>
      <c r="D37" s="58"/>
    </row>
    <row r="38" spans="1:8" ht="18" hidden="1" customHeight="1" x14ac:dyDescent="0.25">
      <c r="B38" s="36"/>
      <c r="C38" s="37"/>
      <c r="D38" s="58"/>
    </row>
    <row r="39" spans="1:8" ht="18" hidden="1" customHeight="1" x14ac:dyDescent="0.25">
      <c r="B39" s="36"/>
      <c r="C39" s="37"/>
      <c r="D39" s="58"/>
    </row>
    <row r="40" spans="1:8" ht="18" hidden="1" customHeight="1" x14ac:dyDescent="0.25">
      <c r="B40" s="36"/>
      <c r="C40" s="37"/>
      <c r="D40" s="58"/>
    </row>
    <row r="41" spans="1:8" ht="18" hidden="1" customHeight="1" x14ac:dyDescent="0.25">
      <c r="B41" s="36"/>
      <c r="C41" s="37"/>
      <c r="D41" s="58"/>
    </row>
    <row r="42" spans="1:8" ht="18" hidden="1" customHeight="1" x14ac:dyDescent="0.25">
      <c r="B42" s="36"/>
      <c r="C42" s="37"/>
      <c r="D42" s="58"/>
    </row>
    <row r="43" spans="1:8" ht="18" hidden="1" customHeight="1" x14ac:dyDescent="0.25">
      <c r="B43" s="36"/>
      <c r="C43" s="37"/>
      <c r="D43" s="58"/>
    </row>
    <row r="44" spans="1:8" ht="18" hidden="1" customHeight="1" x14ac:dyDescent="0.25">
      <c r="A44" s="6"/>
      <c r="B44" s="6"/>
      <c r="C44" s="37"/>
      <c r="D44" s="58"/>
    </row>
    <row r="45" spans="1:8" ht="18" hidden="1" customHeight="1" x14ac:dyDescent="0.2"/>
    <row r="46" spans="1:8" ht="18" hidden="1" customHeight="1" x14ac:dyDescent="0.2"/>
    <row r="47" spans="1:8" ht="18" hidden="1" customHeight="1" x14ac:dyDescent="0.2"/>
    <row r="48" spans="1:8" ht="18" hidden="1" customHeight="1" x14ac:dyDescent="0.2"/>
    <row r="49" spans="1:2" ht="18" hidden="1" customHeight="1" x14ac:dyDescent="0.2"/>
    <row r="50" spans="1:2" ht="18" hidden="1" customHeight="1" x14ac:dyDescent="0.2"/>
    <row r="51" spans="1:2" ht="18" hidden="1" customHeight="1" x14ac:dyDescent="0.2"/>
    <row r="52" spans="1:2" ht="18" hidden="1" customHeight="1" x14ac:dyDescent="0.2"/>
    <row r="53" spans="1:2" ht="18" hidden="1" customHeight="1" x14ac:dyDescent="0.2"/>
    <row r="54" spans="1:2" ht="18" hidden="1" customHeight="1" x14ac:dyDescent="0.2"/>
    <row r="55" spans="1:2" ht="18" hidden="1" customHeight="1" x14ac:dyDescent="0.2"/>
    <row r="56" spans="1:2" ht="18" hidden="1" customHeight="1" x14ac:dyDescent="0.2"/>
    <row r="57" spans="1:2" ht="18" hidden="1" customHeight="1" x14ac:dyDescent="0.2"/>
    <row r="58" spans="1:2" ht="18" hidden="1" customHeight="1" x14ac:dyDescent="0.2"/>
    <row r="59" spans="1:2" ht="18" hidden="1" customHeight="1" x14ac:dyDescent="0.2"/>
    <row r="60" spans="1:2" ht="18" hidden="1" customHeight="1" x14ac:dyDescent="0.2"/>
    <row r="61" spans="1:2" ht="18" hidden="1" customHeight="1" x14ac:dyDescent="0.2"/>
    <row r="62" spans="1:2" ht="18" hidden="1" customHeight="1" x14ac:dyDescent="0.2"/>
    <row r="63" spans="1:2" ht="18" hidden="1" customHeight="1" x14ac:dyDescent="0.25">
      <c r="A63" s="215" t="str">
        <f>'1 ЦК'!A64:B64</f>
        <v>Рубан Е.Н.</v>
      </c>
      <c r="B63" s="230"/>
    </row>
    <row r="64" spans="1:2" ht="18" hidden="1" customHeight="1" x14ac:dyDescent="0.25">
      <c r="A64" s="215" t="str">
        <f>'1 ЦК'!A65:B65</f>
        <v>41 50 64</v>
      </c>
      <c r="B64" s="230"/>
    </row>
  </sheetData>
  <mergeCells count="28">
    <mergeCell ref="A64:B64"/>
    <mergeCell ref="A27:B27"/>
    <mergeCell ref="D27:F27"/>
    <mergeCell ref="A34:B34"/>
    <mergeCell ref="A35:B35"/>
    <mergeCell ref="E35:F35"/>
    <mergeCell ref="A63:B63"/>
    <mergeCell ref="A23:B23"/>
    <mergeCell ref="G23:G25"/>
    <mergeCell ref="A24:B24"/>
    <mergeCell ref="A25:B25"/>
    <mergeCell ref="A26:B26"/>
    <mergeCell ref="D26:F26"/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8"/>
  <sheetViews>
    <sheetView view="pageBreakPreview" zoomScale="87" zoomScaleNormal="100" zoomScaleSheetLayoutView="87" workbookViewId="0">
      <selection activeCell="A11" sqref="A11:XFD44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99" t="s">
        <v>59</v>
      </c>
      <c r="B1" s="299"/>
      <c r="C1" s="299"/>
      <c r="D1" s="299"/>
      <c r="E1" s="299"/>
      <c r="F1" s="299"/>
      <c r="G1" s="299"/>
      <c r="H1" s="299"/>
      <c r="I1" s="299"/>
      <c r="J1" s="299"/>
    </row>
    <row r="2" spans="1:10" ht="43.5" customHeight="1" x14ac:dyDescent="0.25">
      <c r="A2" s="299"/>
      <c r="B2" s="299"/>
      <c r="C2" s="299"/>
      <c r="D2" s="299"/>
      <c r="E2" s="299"/>
      <c r="F2" s="299"/>
      <c r="G2" s="299"/>
      <c r="H2" s="299"/>
      <c r="I2" s="299"/>
      <c r="J2" s="299"/>
    </row>
    <row r="3" spans="1:10" ht="26.25" customHeight="1" thickBot="1" x14ac:dyDescent="0.3">
      <c r="A3" s="300" t="s">
        <v>60</v>
      </c>
      <c r="B3" s="300"/>
      <c r="C3" s="300"/>
      <c r="D3" s="142"/>
      <c r="E3" s="142"/>
      <c r="F3" s="142"/>
      <c r="G3" s="142"/>
      <c r="H3" s="142"/>
      <c r="I3" s="142"/>
      <c r="J3" s="142"/>
    </row>
    <row r="4" spans="1:10" ht="27.75" customHeight="1" thickBot="1" x14ac:dyDescent="0.3">
      <c r="A4" s="301" t="s">
        <v>61</v>
      </c>
      <c r="B4" s="302"/>
      <c r="C4" s="302"/>
      <c r="D4" s="302"/>
      <c r="E4" s="302"/>
      <c r="F4" s="302"/>
      <c r="G4" s="302"/>
      <c r="H4" s="303"/>
      <c r="I4" s="143" t="s">
        <v>62</v>
      </c>
      <c r="J4" s="144" t="s">
        <v>63</v>
      </c>
    </row>
    <row r="5" spans="1:10" ht="27" customHeight="1" thickBot="1" x14ac:dyDescent="0.3">
      <c r="A5" s="304">
        <v>1</v>
      </c>
      <c r="B5" s="305"/>
      <c r="C5" s="305"/>
      <c r="D5" s="305"/>
      <c r="E5" s="305"/>
      <c r="F5" s="305"/>
      <c r="G5" s="305"/>
      <c r="H5" s="306"/>
      <c r="I5" s="143">
        <v>2</v>
      </c>
      <c r="J5" s="144">
        <v>3</v>
      </c>
    </row>
    <row r="6" spans="1:10" ht="32.25" customHeight="1" x14ac:dyDescent="0.25">
      <c r="A6" s="307" t="s">
        <v>64</v>
      </c>
      <c r="B6" s="308"/>
      <c r="C6" s="308"/>
      <c r="D6" s="308"/>
      <c r="E6" s="308"/>
      <c r="F6" s="308"/>
      <c r="G6" s="308"/>
      <c r="H6" s="308"/>
      <c r="I6" s="145" t="s">
        <v>17</v>
      </c>
      <c r="J6" s="146">
        <v>1459.47</v>
      </c>
    </row>
    <row r="7" spans="1:10" ht="34.5" customHeight="1" x14ac:dyDescent="0.25">
      <c r="A7" s="297" t="s">
        <v>65</v>
      </c>
      <c r="B7" s="298"/>
      <c r="C7" s="298"/>
      <c r="D7" s="298"/>
      <c r="E7" s="298"/>
      <c r="F7" s="298"/>
      <c r="G7" s="298"/>
      <c r="H7" s="298"/>
      <c r="I7" s="147" t="s">
        <v>17</v>
      </c>
      <c r="J7" s="146">
        <f>J6-J8</f>
        <v>1434.1387954727331</v>
      </c>
    </row>
    <row r="8" spans="1:10" ht="90" customHeight="1" thickBot="1" x14ac:dyDescent="0.3">
      <c r="A8" s="312" t="s">
        <v>66</v>
      </c>
      <c r="B8" s="313"/>
      <c r="C8" s="313"/>
      <c r="D8" s="313"/>
      <c r="E8" s="313"/>
      <c r="F8" s="313"/>
      <c r="G8" s="313"/>
      <c r="H8" s="314"/>
      <c r="I8" s="148" t="s">
        <v>17</v>
      </c>
      <c r="J8" s="149">
        <f>'5 ЦК'!D26+'5 ЦК'!D27</f>
        <v>25.331204527266792</v>
      </c>
    </row>
    <row r="9" spans="1:10" x14ac:dyDescent="0.25">
      <c r="A9" s="150"/>
      <c r="B9" s="151"/>
      <c r="C9" s="151"/>
      <c r="D9" s="151"/>
      <c r="E9" s="151"/>
      <c r="F9" s="151"/>
      <c r="G9" s="151"/>
      <c r="H9" s="151"/>
      <c r="I9" s="152"/>
      <c r="J9" s="152"/>
    </row>
    <row r="11" spans="1:10" hidden="1" x14ac:dyDescent="0.25">
      <c r="A11" s="315" t="s">
        <v>67</v>
      </c>
      <c r="B11" s="315"/>
      <c r="C11" s="315"/>
      <c r="D11" s="315"/>
      <c r="E11" s="315"/>
      <c r="F11" s="315"/>
      <c r="G11" s="315"/>
    </row>
    <row r="12" spans="1:10" hidden="1" x14ac:dyDescent="0.25"/>
    <row r="13" spans="1:10" hidden="1" x14ac:dyDescent="0.25"/>
    <row r="14" spans="1:10" hidden="1" x14ac:dyDescent="0.25"/>
    <row r="15" spans="1:10" hidden="1" x14ac:dyDescent="0.25"/>
    <row r="16" spans="1:10" s="6" customFormat="1" ht="18" hidden="1" customHeight="1" x14ac:dyDescent="0.2">
      <c r="A16" s="309" t="s">
        <v>33</v>
      </c>
      <c r="B16" s="309"/>
      <c r="C16" s="309"/>
      <c r="D16" s="309"/>
      <c r="E16" s="153"/>
      <c r="F16" s="5"/>
      <c r="G16" s="5"/>
      <c r="H16" s="5"/>
      <c r="I16" s="5"/>
      <c r="J16" s="5"/>
    </row>
    <row r="17" spans="1:10" s="6" customFormat="1" ht="18" hidden="1" customHeight="1" x14ac:dyDescent="0.2">
      <c r="A17" s="316" t="s">
        <v>34</v>
      </c>
      <c r="B17" s="316"/>
      <c r="C17" s="316"/>
      <c r="D17" s="316"/>
      <c r="E17" s="316"/>
      <c r="F17" s="5"/>
      <c r="G17" s="5"/>
      <c r="H17" s="5"/>
      <c r="I17" s="317" t="s">
        <v>35</v>
      </c>
      <c r="J17" s="317"/>
    </row>
    <row r="18" spans="1:10" s="6" customFormat="1" hidden="1" x14ac:dyDescent="0.25">
      <c r="A18" s="35"/>
      <c r="B18" s="36"/>
      <c r="C18" s="37"/>
      <c r="D18" s="58"/>
    </row>
    <row r="19" spans="1:10" s="6" customFormat="1" hidden="1" x14ac:dyDescent="0.25">
      <c r="A19" s="35"/>
      <c r="B19" s="36"/>
      <c r="C19" s="37"/>
      <c r="D19" s="58"/>
    </row>
    <row r="20" spans="1:10" s="6" customFormat="1" hidden="1" x14ac:dyDescent="0.25">
      <c r="A20" s="35"/>
      <c r="B20" s="36"/>
      <c r="C20" s="37"/>
      <c r="D20" s="58"/>
    </row>
    <row r="21" spans="1:10" s="6" customFormat="1" hidden="1" x14ac:dyDescent="0.25">
      <c r="A21" s="35"/>
      <c r="B21" s="36"/>
      <c r="C21" s="37"/>
      <c r="D21" s="58"/>
    </row>
    <row r="22" spans="1:10" s="6" customFormat="1" hidden="1" x14ac:dyDescent="0.25">
      <c r="A22" s="35"/>
      <c r="B22" s="36"/>
      <c r="C22" s="37"/>
      <c r="D22" s="58"/>
    </row>
    <row r="23" spans="1:10" s="6" customFormat="1" hidden="1" x14ac:dyDescent="0.25">
      <c r="A23" s="35"/>
      <c r="B23" s="36"/>
      <c r="C23" s="37"/>
      <c r="D23" s="58"/>
    </row>
    <row r="24" spans="1:10" s="6" customFormat="1" ht="12.75" hidden="1" x14ac:dyDescent="0.2">
      <c r="A24" s="35"/>
      <c r="B24" s="80"/>
      <c r="C24" s="81"/>
    </row>
    <row r="25" spans="1:10" s="6" customFormat="1" ht="12.75" hidden="1" x14ac:dyDescent="0.2">
      <c r="A25" s="35"/>
      <c r="B25" s="80"/>
      <c r="C25" s="81"/>
    </row>
    <row r="26" spans="1:10" s="6" customFormat="1" ht="12.75" hidden="1" x14ac:dyDescent="0.2">
      <c r="A26" s="35"/>
      <c r="B26" s="80"/>
      <c r="C26" s="81"/>
    </row>
    <row r="27" spans="1:10" s="6" customFormat="1" ht="12.75" hidden="1" x14ac:dyDescent="0.2">
      <c r="A27" s="35"/>
      <c r="B27" s="80"/>
      <c r="C27" s="81"/>
    </row>
    <row r="28" spans="1:10" s="6" customFormat="1" ht="17.25" hidden="1" customHeight="1" x14ac:dyDescent="0.2">
      <c r="A28" s="35"/>
      <c r="B28" s="80"/>
      <c r="C28" s="81"/>
    </row>
    <row r="29" spans="1:10" s="6" customFormat="1" ht="17.25" hidden="1" customHeight="1" x14ac:dyDescent="0.2">
      <c r="A29" s="35"/>
      <c r="B29" s="80"/>
      <c r="C29" s="81"/>
    </row>
    <row r="30" spans="1:10" s="6" customFormat="1" ht="12.75" hidden="1" x14ac:dyDescent="0.2">
      <c r="A30" s="35"/>
      <c r="B30" s="80"/>
      <c r="C30" s="81"/>
    </row>
    <row r="31" spans="1:10" s="6" customFormat="1" ht="12.75" hidden="1" x14ac:dyDescent="0.2">
      <c r="A31" s="35"/>
      <c r="B31" s="80"/>
      <c r="C31" s="81"/>
    </row>
    <row r="32" spans="1:10" s="6" customFormat="1" ht="12.75" hidden="1" x14ac:dyDescent="0.2">
      <c r="A32" s="35"/>
      <c r="B32" s="80"/>
      <c r="C32" s="81"/>
    </row>
    <row r="33" spans="1:10" s="6" customFormat="1" ht="12.75" hidden="1" x14ac:dyDescent="0.2">
      <c r="A33" s="35"/>
      <c r="B33" s="80"/>
      <c r="C33" s="81"/>
    </row>
    <row r="34" spans="1:10" s="6" customFormat="1" ht="12.75" hidden="1" x14ac:dyDescent="0.2">
      <c r="A34" s="35"/>
      <c r="B34" s="80"/>
      <c r="C34" s="81"/>
    </row>
    <row r="35" spans="1:10" s="6" customFormat="1" ht="12.75" hidden="1" x14ac:dyDescent="0.2">
      <c r="A35" s="35"/>
      <c r="B35" s="80"/>
      <c r="C35" s="81"/>
    </row>
    <row r="36" spans="1:10" s="6" customFormat="1" ht="12.75" hidden="1" x14ac:dyDescent="0.2">
      <c r="A36" s="35"/>
      <c r="B36" s="80"/>
      <c r="C36" s="81"/>
    </row>
    <row r="37" spans="1:10" s="6" customFormat="1" ht="12.75" hidden="1" x14ac:dyDescent="0.2">
      <c r="A37" s="35"/>
      <c r="B37" s="80"/>
      <c r="C37" s="81"/>
    </row>
    <row r="38" spans="1:10" s="6" customFormat="1" ht="12.75" hidden="1" x14ac:dyDescent="0.2">
      <c r="A38" s="35"/>
      <c r="B38" s="80"/>
      <c r="C38" s="81"/>
    </row>
    <row r="39" spans="1:10" s="6" customFormat="1" ht="12.75" hidden="1" x14ac:dyDescent="0.2">
      <c r="A39" s="35"/>
      <c r="B39" s="80"/>
      <c r="C39" s="81"/>
    </row>
    <row r="40" spans="1:10" s="6" customFormat="1" ht="12.75" hidden="1" x14ac:dyDescent="0.2">
      <c r="A40" s="35"/>
      <c r="B40" s="80"/>
      <c r="C40" s="81"/>
    </row>
    <row r="41" spans="1:10" s="6" customFormat="1" ht="12.75" hidden="1" x14ac:dyDescent="0.2">
      <c r="A41" s="35"/>
      <c r="B41" s="80"/>
      <c r="C41" s="81"/>
    </row>
    <row r="42" spans="1:10" s="6" customFormat="1" ht="12.75" hidden="1" x14ac:dyDescent="0.2">
      <c r="A42" s="35"/>
      <c r="B42" s="80"/>
      <c r="C42" s="81"/>
    </row>
    <row r="43" spans="1:10" s="6" customFormat="1" hidden="1" x14ac:dyDescent="0.2">
      <c r="A43" s="309" t="str">
        <f>'1 ЦК'!A64:B64</f>
        <v>Рубан Е.Н.</v>
      </c>
      <c r="B43" s="310"/>
      <c r="C43" s="81"/>
    </row>
    <row r="44" spans="1:10" s="6" customFormat="1" hidden="1" x14ac:dyDescent="0.2">
      <c r="A44" s="309" t="str">
        <f>'1 ЦК'!A65:B65</f>
        <v>41 50 64</v>
      </c>
      <c r="B44" s="310"/>
      <c r="C44" s="81"/>
    </row>
    <row r="47" spans="1:10" ht="15.75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</row>
    <row r="48" spans="1:10" ht="15.75" x14ac:dyDescent="0.25">
      <c r="A48" s="154"/>
      <c r="B48" s="154"/>
      <c r="C48" s="154"/>
      <c r="D48" s="154"/>
      <c r="E48" s="154"/>
      <c r="F48" s="154"/>
      <c r="G48" s="154"/>
      <c r="H48" s="154"/>
      <c r="I48" s="311"/>
      <c r="J48" s="311"/>
    </row>
  </sheetData>
  <mergeCells count="14">
    <mergeCell ref="A44:B44"/>
    <mergeCell ref="I48:J48"/>
    <mergeCell ref="A8:H8"/>
    <mergeCell ref="A11:G11"/>
    <mergeCell ref="A16:D16"/>
    <mergeCell ref="A17:E17"/>
    <mergeCell ref="I17:J17"/>
    <mergeCell ref="A43:B43"/>
    <mergeCell ref="A7:H7"/>
    <mergeCell ref="A1:J2"/>
    <mergeCell ref="A3:C3"/>
    <mergeCell ref="A4:H4"/>
    <mergeCell ref="A5:H5"/>
    <mergeCell ref="A6:H6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4</vt:i4>
      </vt:variant>
    </vt:vector>
  </HeadingPairs>
  <TitlesOfParts>
    <vt:vector size="9" baseType="lpstr">
      <vt:lpstr>1 ЦК</vt:lpstr>
      <vt:lpstr>3 ЦК</vt:lpstr>
      <vt:lpstr>3 ЦК (СЭС)</vt:lpstr>
      <vt:lpstr>5 ЦК</vt:lpstr>
      <vt:lpstr>Потери</vt:lpstr>
      <vt:lpstr>'1 ЦК'!Область_печати</vt:lpstr>
      <vt:lpstr>'3 ЦК (СЭС)'!Область_печати</vt:lpstr>
      <vt:lpstr>'5 ЦК'!Область_печати</vt:lpstr>
      <vt:lpstr>Потери!Область_печати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Кнерик Елена Владимировна</cp:lastModifiedBy>
  <dcterms:created xsi:type="dcterms:W3CDTF">2015-08-07T09:55:36Z</dcterms:created>
  <dcterms:modified xsi:type="dcterms:W3CDTF">2015-08-27T03:40:22Z</dcterms:modified>
</cp:coreProperties>
</file>