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 defaultThemeVersion="124226"/>
  <xr:revisionPtr revIDLastSave="0" documentId="13_ncr:1_{681B6C6C-DEE3-4A48-BD42-12F9F909B464}" xr6:coauthVersionLast="36" xr6:coauthVersionMax="36" xr10:uidLastSave="{00000000-0000-0000-0000-000000000000}"/>
  <bookViews>
    <workbookView xWindow="-45" yWindow="225" windowWidth="15270" windowHeight="12150" tabRatio="231" xr2:uid="{00000000-000D-0000-FFFF-FFFF00000000}"/>
  </bookViews>
  <sheets>
    <sheet name="10 (2021г)" sheetId="57" r:id="rId1"/>
  </sheets>
  <externalReferences>
    <externalReference r:id="rId2"/>
  </externalReferences>
  <definedNames>
    <definedName name="_xlnm.Print_Area" localSheetId="0">'10 (2021г)'!$A$1:$H$61</definedName>
  </definedNames>
  <calcPr calcId="191029"/>
</workbook>
</file>

<file path=xl/calcChain.xml><?xml version="1.0" encoding="utf-8"?>
<calcChain xmlns="http://schemas.openxmlformats.org/spreadsheetml/2006/main">
  <c r="G57" i="57" l="1"/>
  <c r="F57" i="57"/>
  <c r="D57" i="57"/>
  <c r="H60" i="57" l="1"/>
  <c r="G61" i="57" l="1"/>
  <c r="F61" i="57"/>
  <c r="D61" i="57"/>
  <c r="F51" i="57"/>
  <c r="E51" i="57"/>
  <c r="D45" i="57"/>
  <c r="G39" i="57"/>
  <c r="F39" i="57"/>
  <c r="E39" i="57"/>
  <c r="D33" i="57"/>
  <c r="D27" i="57"/>
  <c r="F21" i="57"/>
  <c r="D21" i="57"/>
  <c r="F15" i="57"/>
  <c r="G15" i="57"/>
  <c r="F9" i="57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<sst xmlns="http://schemas.openxmlformats.org/spreadsheetml/2006/main" count="84" uniqueCount="29">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</sst>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_N"/>
    </sheetNames>
    <sheetDataSet>
      <sheetData sheetId="0">
        <row r="63">
          <cell r="C63">
            <v>1307576</v>
          </cell>
        </row>
        <row r="65">
          <cell r="C65">
            <v>193701</v>
          </cell>
        </row>
        <row r="67">
          <cell r="C67">
            <v>132155</v>
          </cell>
        </row>
        <row r="69">
          <cell r="C69">
            <v>407297</v>
          </cell>
        </row>
        <row r="76">
          <cell r="C76">
            <v>119169</v>
          </cell>
        </row>
        <row r="77">
          <cell r="C77">
            <v>87195</v>
          </cell>
        </row>
        <row r="78">
          <cell r="C78">
            <v>39119</v>
          </cell>
        </row>
        <row r="79">
          <cell r="C79">
            <v>32830</v>
          </cell>
        </row>
        <row r="80">
          <cell r="C80">
            <v>10560</v>
          </cell>
        </row>
        <row r="81">
          <cell r="C81">
            <v>3046</v>
          </cell>
        </row>
        <row r="82">
          <cell r="C82">
            <v>123449</v>
          </cell>
        </row>
        <row r="83">
          <cell r="C83">
            <v>40085</v>
          </cell>
        </row>
        <row r="84">
          <cell r="C84">
            <v>9506</v>
          </cell>
        </row>
        <row r="86">
          <cell r="C86">
            <v>0</v>
          </cell>
        </row>
        <row r="87">
          <cell r="C87">
            <v>85499</v>
          </cell>
        </row>
        <row r="88">
          <cell r="C88">
            <v>0</v>
          </cell>
        </row>
        <row r="89">
          <cell r="C89">
            <v>32344</v>
          </cell>
        </row>
        <row r="91">
          <cell r="C91">
            <v>25</v>
          </cell>
        </row>
        <row r="92">
          <cell r="C92">
            <v>370551</v>
          </cell>
        </row>
        <row r="93">
          <cell r="C93">
            <v>45681</v>
          </cell>
        </row>
        <row r="95">
          <cell r="C95">
            <v>202328</v>
          </cell>
        </row>
        <row r="96">
          <cell r="C96">
            <v>18707</v>
          </cell>
        </row>
        <row r="104">
          <cell r="C104">
            <v>626974</v>
          </cell>
        </row>
        <row r="107">
          <cell r="C107">
            <v>1067</v>
          </cell>
        </row>
        <row r="112">
          <cell r="C112">
            <v>9525</v>
          </cell>
        </row>
        <row r="113">
          <cell r="C113">
            <v>85371</v>
          </cell>
        </row>
        <row r="116">
          <cell r="C116">
            <v>18360</v>
          </cell>
        </row>
        <row r="119">
          <cell r="C119">
            <v>256836</v>
          </cell>
        </row>
        <row r="126">
          <cell r="C126">
            <v>410380699</v>
          </cell>
        </row>
        <row r="127">
          <cell r="C127">
            <v>534</v>
          </cell>
        </row>
        <row r="130">
          <cell r="C130">
            <v>56798796</v>
          </cell>
        </row>
        <row r="131">
          <cell r="C131">
            <v>91818</v>
          </cell>
        </row>
        <row r="134">
          <cell r="C134">
            <v>6843587</v>
          </cell>
        </row>
        <row r="135">
          <cell r="C135">
            <v>379031</v>
          </cell>
        </row>
        <row r="136">
          <cell r="C136">
            <v>73660</v>
          </cell>
        </row>
        <row r="138">
          <cell r="C138">
            <v>98756</v>
          </cell>
        </row>
        <row r="139">
          <cell r="C139">
            <v>211743</v>
          </cell>
        </row>
        <row r="140">
          <cell r="C140">
            <v>15747</v>
          </cell>
        </row>
        <row r="141">
          <cell r="C141">
            <v>807831</v>
          </cell>
        </row>
        <row r="142">
          <cell r="C142">
            <v>180730</v>
          </cell>
        </row>
        <row r="146">
          <cell r="C146">
            <v>63869</v>
          </cell>
        </row>
        <row r="147">
          <cell r="C147">
            <v>472657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9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19" s="3" customFormat="1" ht="24" customHeight="1" x14ac:dyDescent="0.35">
      <c r="A3" s="59" t="s">
        <v>1</v>
      </c>
      <c r="B3" s="61" t="s">
        <v>2</v>
      </c>
      <c r="C3" s="63" t="s">
        <v>3</v>
      </c>
      <c r="D3" s="65">
        <v>44501</v>
      </c>
      <c r="E3" s="66"/>
      <c r="F3" s="66"/>
      <c r="G3" s="66"/>
      <c r="H3" s="67"/>
      <c r="I3" s="20"/>
    </row>
    <row r="4" spans="1:19" s="3" customFormat="1" ht="24" customHeight="1" thickBot="1" x14ac:dyDescent="0.4">
      <c r="A4" s="60"/>
      <c r="B4" s="62"/>
      <c r="C4" s="6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5" t="s">
        <v>17</v>
      </c>
      <c r="B5" s="56"/>
      <c r="C5" s="25"/>
      <c r="D5" s="41">
        <f>D8+D14+D20+D26+D32+D38+D44+D50+D56</f>
        <v>470624858</v>
      </c>
      <c r="E5" s="41">
        <f t="shared" ref="E5:G5" si="0">E8+E14+E20+E26+E32+E38+E44+E50+E56</f>
        <v>162625</v>
      </c>
      <c r="F5" s="41">
        <f t="shared" si="0"/>
        <v>8925565</v>
      </c>
      <c r="G5" s="41">
        <f t="shared" si="0"/>
        <v>965366</v>
      </c>
      <c r="H5" s="4">
        <f>D5+E5+F5+G5</f>
        <v>480678414</v>
      </c>
      <c r="I5" s="20"/>
    </row>
    <row r="6" spans="1:19" ht="22.5" customHeight="1" x14ac:dyDescent="0.35">
      <c r="A6" s="50" t="s">
        <v>18</v>
      </c>
      <c r="B6" s="51"/>
      <c r="C6" s="24"/>
      <c r="D6" s="26">
        <f>D13+D19+D25+D37+D43+D49+D55+D61</f>
        <v>23112</v>
      </c>
      <c r="E6" s="26">
        <f t="shared" ref="E6:G6" si="1">E13+E19+E25+E37+E43+E49+E55+E61</f>
        <v>0</v>
      </c>
      <c r="F6" s="26">
        <f t="shared" si="1"/>
        <v>158288</v>
      </c>
      <c r="G6" s="26">
        <f t="shared" si="1"/>
        <v>401402</v>
      </c>
      <c r="H6" s="5">
        <f>D6+E6+F6+G6</f>
        <v>582802</v>
      </c>
      <c r="I6" s="20"/>
    </row>
    <row r="7" spans="1:19" s="6" customFormat="1" ht="21" x14ac:dyDescent="0.35">
      <c r="A7" s="52"/>
      <c r="B7" s="53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4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73660</v>
      </c>
      <c r="G8" s="8">
        <f t="shared" si="2"/>
        <v>0</v>
      </c>
      <c r="H8" s="16">
        <f t="shared" ref="H8:H53" si="3">SUM(D8:G8)</f>
        <v>73660</v>
      </c>
      <c r="I8" s="20"/>
    </row>
    <row r="9" spans="1:19" s="3" customFormat="1" ht="21" x14ac:dyDescent="0.35">
      <c r="A9" s="48" t="s">
        <v>10</v>
      </c>
      <c r="B9" s="9" t="s">
        <v>11</v>
      </c>
      <c r="C9" s="54"/>
      <c r="D9" s="28">
        <v>0</v>
      </c>
      <c r="E9" s="28">
        <v>0</v>
      </c>
      <c r="F9" s="17">
        <f>[1]Б_N!$C$136</f>
        <v>73660</v>
      </c>
      <c r="G9" s="29">
        <v>0</v>
      </c>
      <c r="H9" s="21">
        <f t="shared" si="3"/>
        <v>73660</v>
      </c>
      <c r="I9" s="20"/>
    </row>
    <row r="10" spans="1:19" s="3" customFormat="1" ht="16.5" x14ac:dyDescent="0.25">
      <c r="A10" s="48"/>
      <c r="B10" s="9" t="s">
        <v>12</v>
      </c>
      <c r="C10" s="54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8"/>
      <c r="B11" s="9" t="s">
        <v>13</v>
      </c>
      <c r="C11" s="54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8"/>
      <c r="B12" s="9" t="s">
        <v>14</v>
      </c>
      <c r="C12" s="54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8"/>
      <c r="B13" s="9" t="s">
        <v>15</v>
      </c>
      <c r="C13" s="54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6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6843587</v>
      </c>
      <c r="G14" s="8">
        <f>SUM(G15:G19)</f>
        <v>379031</v>
      </c>
      <c r="H14" s="16">
        <f>SUM(H15:H19)</f>
        <v>7222618</v>
      </c>
    </row>
    <row r="15" spans="1:19" s="3" customFormat="1" ht="16.5" x14ac:dyDescent="0.25">
      <c r="A15" s="48" t="s">
        <v>10</v>
      </c>
      <c r="B15" s="9" t="s">
        <v>11</v>
      </c>
      <c r="C15" s="46"/>
      <c r="D15" s="31">
        <v>0</v>
      </c>
      <c r="E15" s="31">
        <v>0</v>
      </c>
      <c r="F15" s="17">
        <f>[1]Б_N!$C$134</f>
        <v>6843587</v>
      </c>
      <c r="G15" s="17">
        <f>[1]Б_N!$C$135</f>
        <v>379031</v>
      </c>
      <c r="H15" s="21">
        <f>SUM(D15:G15)</f>
        <v>7222618</v>
      </c>
    </row>
    <row r="16" spans="1:19" s="3" customFormat="1" ht="16.5" x14ac:dyDescent="0.25">
      <c r="A16" s="48"/>
      <c r="B16" s="9" t="s">
        <v>12</v>
      </c>
      <c r="C16" s="46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8"/>
      <c r="B17" s="9" t="s">
        <v>13</v>
      </c>
      <c r="C17" s="46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8"/>
      <c r="B18" s="9" t="s">
        <v>14</v>
      </c>
      <c r="C18" s="46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8"/>
      <c r="B19" s="9" t="s">
        <v>15</v>
      </c>
      <c r="C19" s="46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6" t="s">
        <v>9</v>
      </c>
      <c r="D20" s="8">
        <f>SUM(D21:D25)</f>
        <v>410380699</v>
      </c>
      <c r="E20" s="18">
        <f t="shared" ref="E20:F20" si="5">SUM(E21:E25)</f>
        <v>0</v>
      </c>
      <c r="F20" s="32">
        <f t="shared" si="5"/>
        <v>534</v>
      </c>
      <c r="G20" s="18">
        <f>SUM(G21:G25)</f>
        <v>0</v>
      </c>
      <c r="H20" s="16">
        <f>SUM(D20:G20)</f>
        <v>410381233</v>
      </c>
    </row>
    <row r="21" spans="1:8" s="3" customFormat="1" ht="16.5" x14ac:dyDescent="0.25">
      <c r="A21" s="48" t="s">
        <v>10</v>
      </c>
      <c r="B21" s="9" t="s">
        <v>11</v>
      </c>
      <c r="C21" s="46"/>
      <c r="D21" s="17">
        <f>[1]Б_N!$C$126</f>
        <v>410380699</v>
      </c>
      <c r="E21" s="31">
        <v>0</v>
      </c>
      <c r="F21" s="31">
        <f>[1]Б_N!$C$127</f>
        <v>534</v>
      </c>
      <c r="G21" s="19">
        <v>0</v>
      </c>
      <c r="H21" s="21">
        <f t="shared" si="3"/>
        <v>410381233</v>
      </c>
    </row>
    <row r="22" spans="1:8" s="3" customFormat="1" ht="16.5" x14ac:dyDescent="0.25">
      <c r="A22" s="48"/>
      <c r="B22" s="9" t="s">
        <v>12</v>
      </c>
      <c r="C22" s="46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8"/>
      <c r="B23" s="9" t="s">
        <v>13</v>
      </c>
      <c r="C23" s="46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8"/>
      <c r="B24" s="9" t="s">
        <v>14</v>
      </c>
      <c r="C24" s="46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8"/>
      <c r="B25" s="9" t="s">
        <v>15</v>
      </c>
      <c r="C25" s="46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6" t="s">
        <v>9</v>
      </c>
      <c r="D26" s="8">
        <f>SUM(D27:D31)</f>
        <v>56890614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56890614</v>
      </c>
    </row>
    <row r="27" spans="1:8" s="3" customFormat="1" ht="16.5" x14ac:dyDescent="0.25">
      <c r="A27" s="48" t="s">
        <v>10</v>
      </c>
      <c r="B27" s="9" t="s">
        <v>11</v>
      </c>
      <c r="C27" s="46"/>
      <c r="D27" s="17">
        <f>[1]Б_N!$C$130+[1]Б_N!$C$131</f>
        <v>56890614</v>
      </c>
      <c r="E27" s="10">
        <v>0</v>
      </c>
      <c r="F27" s="10">
        <v>0</v>
      </c>
      <c r="G27" s="19">
        <v>0</v>
      </c>
      <c r="H27" s="21">
        <f>SUM(D27:G27)</f>
        <v>56890614</v>
      </c>
    </row>
    <row r="28" spans="1:8" s="3" customFormat="1" ht="16.5" x14ac:dyDescent="0.25">
      <c r="A28" s="48"/>
      <c r="B28" s="9" t="s">
        <v>12</v>
      </c>
      <c r="C28" s="46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8"/>
      <c r="B29" s="9" t="s">
        <v>13</v>
      </c>
      <c r="C29" s="46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8"/>
      <c r="B30" s="9" t="s">
        <v>14</v>
      </c>
      <c r="C30" s="46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8"/>
      <c r="B31" s="9" t="s">
        <v>15</v>
      </c>
      <c r="C31" s="46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6" t="s">
        <v>9</v>
      </c>
      <c r="D32" s="8">
        <f>SUM(D33:D37)</f>
        <v>807831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807831</v>
      </c>
    </row>
    <row r="33" spans="1:8" ht="16.5" x14ac:dyDescent="0.25">
      <c r="A33" s="48" t="s">
        <v>10</v>
      </c>
      <c r="B33" s="9" t="s">
        <v>11</v>
      </c>
      <c r="C33" s="46"/>
      <c r="D33" s="17">
        <f>[1]Б_N!$C$141</f>
        <v>807831</v>
      </c>
      <c r="E33" s="10">
        <v>0</v>
      </c>
      <c r="F33" s="10">
        <v>0</v>
      </c>
      <c r="G33" s="19">
        <v>0</v>
      </c>
      <c r="H33" s="21">
        <f>SUM(D33:G33)</f>
        <v>807831</v>
      </c>
    </row>
    <row r="34" spans="1:8" ht="16.5" x14ac:dyDescent="0.25">
      <c r="A34" s="48"/>
      <c r="B34" s="9" t="s">
        <v>12</v>
      </c>
      <c r="C34" s="46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8"/>
      <c r="B35" s="9" t="s">
        <v>13</v>
      </c>
      <c r="C35" s="46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8"/>
      <c r="B36" s="9" t="s">
        <v>14</v>
      </c>
      <c r="C36" s="46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8"/>
      <c r="B37" s="9" t="s">
        <v>15</v>
      </c>
      <c r="C37" s="46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6" t="s">
        <v>9</v>
      </c>
      <c r="D38" s="8">
        <f>SUM(D39:D43)</f>
        <v>0</v>
      </c>
      <c r="E38" s="8">
        <f t="shared" ref="E38:G38" si="10">SUM(E39:E43)</f>
        <v>98756</v>
      </c>
      <c r="F38" s="8">
        <f t="shared" si="10"/>
        <v>211743</v>
      </c>
      <c r="G38" s="8">
        <f t="shared" si="10"/>
        <v>15747</v>
      </c>
      <c r="H38" s="16">
        <f t="shared" si="3"/>
        <v>326246</v>
      </c>
    </row>
    <row r="39" spans="1:8" ht="16.5" x14ac:dyDescent="0.25">
      <c r="A39" s="48" t="s">
        <v>10</v>
      </c>
      <c r="B39" s="9" t="s">
        <v>11</v>
      </c>
      <c r="C39" s="46"/>
      <c r="D39" s="10">
        <v>0</v>
      </c>
      <c r="E39" s="17">
        <f>[1]Б_N!$C$138</f>
        <v>98756</v>
      </c>
      <c r="F39" s="17">
        <f>[1]Б_N!$C$139</f>
        <v>211743</v>
      </c>
      <c r="G39" s="17">
        <f>[1]Б_N!$C$140</f>
        <v>15747</v>
      </c>
      <c r="H39" s="21">
        <f t="shared" si="3"/>
        <v>326246</v>
      </c>
    </row>
    <row r="40" spans="1:8" ht="16.5" x14ac:dyDescent="0.25">
      <c r="A40" s="48"/>
      <c r="B40" s="9" t="s">
        <v>12</v>
      </c>
      <c r="C40" s="46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8"/>
      <c r="B41" s="9" t="s">
        <v>13</v>
      </c>
      <c r="C41" s="46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8"/>
      <c r="B42" s="9" t="s">
        <v>14</v>
      </c>
      <c r="C42" s="46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8"/>
      <c r="B43" s="9" t="s">
        <v>15</v>
      </c>
      <c r="C43" s="46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6" t="s">
        <v>9</v>
      </c>
      <c r="D44" s="8">
        <f>SUM(D45:D49)</f>
        <v>180730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180730</v>
      </c>
    </row>
    <row r="45" spans="1:8" ht="16.5" x14ac:dyDescent="0.25">
      <c r="A45" s="48" t="s">
        <v>10</v>
      </c>
      <c r="B45" s="9" t="s">
        <v>11</v>
      </c>
      <c r="C45" s="46"/>
      <c r="D45" s="17">
        <f>[1]Б_N!$C$142</f>
        <v>180730</v>
      </c>
      <c r="E45" s="10">
        <v>0</v>
      </c>
      <c r="F45" s="10">
        <v>0</v>
      </c>
      <c r="G45" s="10">
        <v>0</v>
      </c>
      <c r="H45" s="21">
        <f t="shared" si="3"/>
        <v>180730</v>
      </c>
    </row>
    <row r="46" spans="1:8" ht="16.5" x14ac:dyDescent="0.25">
      <c r="A46" s="48"/>
      <c r="B46" s="9" t="s">
        <v>12</v>
      </c>
      <c r="C46" s="46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8"/>
      <c r="B47" s="9" t="s">
        <v>13</v>
      </c>
      <c r="C47" s="46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8"/>
      <c r="B48" s="9" t="s">
        <v>14</v>
      </c>
      <c r="C48" s="46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8"/>
      <c r="B49" s="9" t="s">
        <v>15</v>
      </c>
      <c r="C49" s="46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6" t="s">
        <v>9</v>
      </c>
      <c r="D50" s="8">
        <f>SUM(D51:D55)</f>
        <v>0</v>
      </c>
      <c r="E50" s="8">
        <f t="shared" ref="E50:G50" si="12">SUM(E51:E55)</f>
        <v>63869</v>
      </c>
      <c r="F50" s="8">
        <f t="shared" si="12"/>
        <v>472657</v>
      </c>
      <c r="G50" s="8">
        <f t="shared" si="12"/>
        <v>0</v>
      </c>
      <c r="H50" s="16">
        <f t="shared" si="3"/>
        <v>536526</v>
      </c>
    </row>
    <row r="51" spans="1:12" ht="16.5" x14ac:dyDescent="0.25">
      <c r="A51" s="48" t="s">
        <v>10</v>
      </c>
      <c r="B51" s="9" t="s">
        <v>11</v>
      </c>
      <c r="C51" s="46"/>
      <c r="D51" s="10">
        <v>0</v>
      </c>
      <c r="E51" s="17">
        <f>[1]Б_N!$C$146</f>
        <v>63869</v>
      </c>
      <c r="F51" s="17">
        <f>[1]Б_N!$C$147</f>
        <v>472657</v>
      </c>
      <c r="G51" s="10">
        <v>0</v>
      </c>
      <c r="H51" s="21">
        <f t="shared" si="3"/>
        <v>536526</v>
      </c>
    </row>
    <row r="52" spans="1:12" ht="16.5" x14ac:dyDescent="0.25">
      <c r="A52" s="48"/>
      <c r="B52" s="9" t="s">
        <v>12</v>
      </c>
      <c r="C52" s="46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8"/>
      <c r="B53" s="9" t="s">
        <v>13</v>
      </c>
      <c r="C53" s="46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8"/>
      <c r="B54" s="9" t="s">
        <v>14</v>
      </c>
      <c r="C54" s="46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8"/>
      <c r="B55" s="9" t="s">
        <v>15</v>
      </c>
      <c r="C55" s="46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45" t="s">
        <v>9</v>
      </c>
      <c r="D56" s="39">
        <f>SUM(D57:D61)</f>
        <v>2364984</v>
      </c>
      <c r="E56" s="39">
        <f t="shared" ref="E56:G56" si="14">SUM(E57:E61)</f>
        <v>0</v>
      </c>
      <c r="F56" s="39">
        <f t="shared" si="14"/>
        <v>1323384</v>
      </c>
      <c r="G56" s="39">
        <f t="shared" si="14"/>
        <v>570588</v>
      </c>
      <c r="H56" s="40">
        <f t="shared" si="13"/>
        <v>4258956</v>
      </c>
      <c r="I56" s="43"/>
      <c r="J56" s="44"/>
    </row>
    <row r="57" spans="1:12" ht="16.5" x14ac:dyDescent="0.25">
      <c r="A57" s="48" t="s">
        <v>10</v>
      </c>
      <c r="B57" s="9" t="s">
        <v>11</v>
      </c>
      <c r="C57" s="46"/>
      <c r="D57" s="17">
        <f>[1]Б_N!$C$63+[1]Б_N!$C$69+[1]Б_N!$C$91+[1]Б_N!$C$104</f>
        <v>2341872</v>
      </c>
      <c r="E57" s="17">
        <v>0</v>
      </c>
      <c r="F57" s="17">
        <f>[1]Б_N!$C$92+[1]Б_N!$C$95+[1]Б_N!$C$112+[1]Б_N!$C$65+[1]Б_N!$C$67+[1]Б_N!$C$119</f>
        <v>1165096</v>
      </c>
      <c r="G57" s="10">
        <f>[1]Б_N!$C$93+[1]Б_N!$C$96+[1]Б_N!$C$107+[1]Б_N!$C$116+[1]Б_N!$C$113</f>
        <v>169186</v>
      </c>
      <c r="H57" s="21">
        <f>SUM(D57:G57)</f>
        <v>3676154</v>
      </c>
      <c r="I57" s="1"/>
      <c r="J57" s="6"/>
      <c r="K57" s="6"/>
      <c r="L57" s="23"/>
    </row>
    <row r="58" spans="1:12" ht="16.5" x14ac:dyDescent="0.25">
      <c r="A58" s="48"/>
      <c r="B58" s="9" t="s">
        <v>12</v>
      </c>
      <c r="C58" s="46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8"/>
      <c r="B59" s="9" t="s">
        <v>13</v>
      </c>
      <c r="C59" s="46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8"/>
      <c r="B60" s="9" t="s">
        <v>14</v>
      </c>
      <c r="C60" s="46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9"/>
      <c r="B61" s="15" t="s">
        <v>25</v>
      </c>
      <c r="C61" s="47"/>
      <c r="D61" s="12">
        <f>[1]Б_N!$C$80+[1]Б_N!$C$81+[1]Б_N!$C$84</f>
        <v>23112</v>
      </c>
      <c r="E61" s="12">
        <v>0</v>
      </c>
      <c r="F61" s="12">
        <f>[1]Б_N!$C$76+[1]Б_N!$C$78+[1]Б_N!$C$86+[1]Б_N!$C$88</f>
        <v>158288</v>
      </c>
      <c r="G61" s="12">
        <f>[1]Б_N!$C$77+[1]Б_N!$C$79+[1]Б_N!$C$82+[1]Б_N!$C$83+[1]Б_N!$C$87+[1]Б_N!$C$89</f>
        <v>401402</v>
      </c>
      <c r="H61" s="13">
        <f t="shared" ref="H61" si="15">SUM(D61:G61)</f>
        <v>582802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(2021г)</vt:lpstr>
      <vt:lpstr>'10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2021-12-06T09:38:17Z</dcterms:modified>
</cp:coreProperties>
</file>